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9120" activeTab="0"/>
  </bookViews>
  <sheets>
    <sheet name="Sheet1" sheetId="1" r:id="rId1"/>
  </sheets>
  <definedNames>
    <definedName name="印刷範囲">'Sheet1'!$1:$28</definedName>
  </definedNames>
  <calcPr fullCalcOnLoad="1"/>
</workbook>
</file>

<file path=xl/sharedStrings.xml><?xml version="1.0" encoding="utf-8"?>
<sst xmlns="http://schemas.openxmlformats.org/spreadsheetml/2006/main" count="96" uniqueCount="74">
  <si>
    <t>国内販売</t>
  </si>
  <si>
    <t>　 '71</t>
  </si>
  <si>
    <t>　 '72</t>
  </si>
  <si>
    <t>　 '73</t>
  </si>
  <si>
    <t>　 '74</t>
  </si>
  <si>
    <t>　 '75</t>
  </si>
  <si>
    <t>　 '76</t>
  </si>
  <si>
    <t>　 '77</t>
  </si>
  <si>
    <t>　 '78</t>
  </si>
  <si>
    <t>　 '79</t>
  </si>
  <si>
    <t>　 '80</t>
  </si>
  <si>
    <t>　 '81</t>
  </si>
  <si>
    <t>　 '82</t>
  </si>
  <si>
    <t>　 '83</t>
  </si>
  <si>
    <t>　 '84</t>
  </si>
  <si>
    <t>　 '85</t>
  </si>
  <si>
    <t>　 '86</t>
  </si>
  <si>
    <t>　 '87</t>
  </si>
  <si>
    <t>　 '88</t>
  </si>
  <si>
    <t>　 '89</t>
  </si>
  <si>
    <t>　 '90</t>
  </si>
  <si>
    <t>　 '91</t>
  </si>
  <si>
    <t>　 '92</t>
  </si>
  <si>
    <t>　 '93</t>
  </si>
  <si>
    <t>　 '94</t>
  </si>
  <si>
    <t>　 '95</t>
  </si>
  <si>
    <t>　 '96</t>
  </si>
  <si>
    <t>　 '97</t>
  </si>
  <si>
    <t>　 '98</t>
  </si>
  <si>
    <t>生産量</t>
  </si>
  <si>
    <t>輸　入</t>
  </si>
  <si>
    <t>輸　出</t>
  </si>
  <si>
    <t>　</t>
  </si>
  <si>
    <t>（万ドル）</t>
  </si>
  <si>
    <t>高　　純　　度　　シ　　リ　　コ　　ン　　の　　生　　産　･　販　　売　　輸　　出　　入　　推　　移</t>
  </si>
  <si>
    <t>輸出金額（注）</t>
  </si>
  <si>
    <t>（注）輸出金額は、多結晶・単結晶・ウエーハの合計金額</t>
  </si>
  <si>
    <t>多　結　晶　シ　リ　コ　ン</t>
  </si>
  <si>
    <t>シ　リ　コ　ン　ウ　エ　ー　ハ</t>
  </si>
  <si>
    <t>前年比</t>
  </si>
  <si>
    <t>（トン）</t>
  </si>
  <si>
    <t>（％）</t>
  </si>
  <si>
    <t>（％）</t>
  </si>
  <si>
    <t>（トン）</t>
  </si>
  <si>
    <t>単　　　結　　　晶　　　シ　　　リ　　　コ　　　ン</t>
  </si>
  <si>
    <t>　 '99</t>
  </si>
  <si>
    <t>　 '00</t>
  </si>
  <si>
    <t>出典</t>
  </si>
  <si>
    <t>生産量</t>
  </si>
  <si>
    <t>前年比</t>
  </si>
  <si>
    <t>輸　入</t>
  </si>
  <si>
    <t>輸　出</t>
  </si>
  <si>
    <t>　 '01</t>
  </si>
  <si>
    <t>　 '02</t>
  </si>
  <si>
    <t>　 '03</t>
  </si>
  <si>
    <t>　 '04</t>
  </si>
  <si>
    <t>　 '05</t>
  </si>
  <si>
    <t>　 '06</t>
  </si>
  <si>
    <t>多結晶：生産は、新金属協会統計、輸入は、財務省通関統計</t>
  </si>
  <si>
    <t>単結晶：輸入は、財務省通関統計、その他は、新金属協会統計</t>
  </si>
  <si>
    <t>ｳｴｰﾊ　：財務省通関統計</t>
  </si>
  <si>
    <t>　 '07</t>
  </si>
  <si>
    <t>　 '08</t>
  </si>
  <si>
    <t>　 '09</t>
  </si>
  <si>
    <t>　 '10</t>
  </si>
  <si>
    <t>-</t>
  </si>
  <si>
    <t>　 '11</t>
  </si>
  <si>
    <t>　 '12</t>
  </si>
  <si>
    <t>　 '13</t>
  </si>
  <si>
    <t>　 '14</t>
  </si>
  <si>
    <t>　 '15</t>
  </si>
  <si>
    <t>　 '16</t>
  </si>
  <si>
    <t>　 '17</t>
  </si>
  <si>
    <t>　 '18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</si>
</sst>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\+0;\-0;0"/>
    <numFmt numFmtId="179" formatCode="\+#,##0;\-#,##0;#,##0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color indexed="8"/>
      <name val="ＭＳ Ｐゴシック"/>
      <family val="3"/>
    </font>
    <font>
      <sz val="10.9"/>
      <color indexed="8"/>
      <name val="ＭＳ Ｐゴシック"/>
      <family val="3"/>
    </font>
    <font>
      <sz val="10.9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gray125">
        <bgColor indexed="9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3" fontId="6" fillId="33" borderId="17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3" fontId="6" fillId="33" borderId="23" xfId="0" applyNumberFormat="1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5" fillId="35" borderId="26" xfId="0" applyFont="1" applyFill="1" applyBorder="1" applyAlignment="1">
      <alignment vertical="center"/>
    </xf>
    <xf numFmtId="0" fontId="5" fillId="35" borderId="27" xfId="0" applyFont="1" applyFill="1" applyBorder="1" applyAlignment="1">
      <alignment vertical="center"/>
    </xf>
    <xf numFmtId="3" fontId="5" fillId="35" borderId="28" xfId="0" applyNumberFormat="1" applyFont="1" applyFill="1" applyBorder="1" applyAlignment="1">
      <alignment vertical="center"/>
    </xf>
    <xf numFmtId="179" fontId="5" fillId="35" borderId="26" xfId="0" applyNumberFormat="1" applyFont="1" applyFill="1" applyBorder="1" applyAlignment="1">
      <alignment vertical="center"/>
    </xf>
    <xf numFmtId="3" fontId="5" fillId="35" borderId="26" xfId="0" applyNumberFormat="1" applyFont="1" applyFill="1" applyBorder="1" applyAlignment="1">
      <alignment vertical="center"/>
    </xf>
    <xf numFmtId="0" fontId="5" fillId="35" borderId="29" xfId="0" applyFont="1" applyFill="1" applyBorder="1" applyAlignment="1">
      <alignment vertical="center"/>
    </xf>
    <xf numFmtId="3" fontId="5" fillId="35" borderId="30" xfId="0" applyNumberFormat="1" applyFont="1" applyFill="1" applyBorder="1" applyAlignment="1">
      <alignment vertical="center"/>
    </xf>
    <xf numFmtId="0" fontId="5" fillId="35" borderId="31" xfId="0" applyFont="1" applyFill="1" applyBorder="1" applyAlignment="1">
      <alignment vertical="center"/>
    </xf>
    <xf numFmtId="178" fontId="5" fillId="35" borderId="32" xfId="0" applyNumberFormat="1" applyFont="1" applyFill="1" applyBorder="1" applyAlignment="1">
      <alignment vertical="center"/>
    </xf>
    <xf numFmtId="0" fontId="5" fillId="35" borderId="32" xfId="0" applyFont="1" applyFill="1" applyBorder="1" applyAlignment="1">
      <alignment vertical="center"/>
    </xf>
    <xf numFmtId="0" fontId="5" fillId="35" borderId="33" xfId="0" applyFont="1" applyFill="1" applyBorder="1" applyAlignment="1">
      <alignment vertical="center"/>
    </xf>
    <xf numFmtId="3" fontId="5" fillId="35" borderId="31" xfId="0" applyNumberFormat="1" applyFont="1" applyFill="1" applyBorder="1" applyAlignment="1">
      <alignment vertical="center"/>
    </xf>
    <xf numFmtId="3" fontId="5" fillId="35" borderId="32" xfId="0" applyNumberFormat="1" applyFont="1" applyFill="1" applyBorder="1" applyAlignment="1">
      <alignment vertical="center"/>
    </xf>
    <xf numFmtId="0" fontId="5" fillId="35" borderId="34" xfId="0" applyFont="1" applyFill="1" applyBorder="1" applyAlignment="1">
      <alignment vertical="center"/>
    </xf>
    <xf numFmtId="3" fontId="5" fillId="35" borderId="35" xfId="0" applyNumberFormat="1" applyFont="1" applyFill="1" applyBorder="1" applyAlignment="1">
      <alignment vertical="center"/>
    </xf>
    <xf numFmtId="178" fontId="5" fillId="35" borderId="33" xfId="0" applyNumberFormat="1" applyFont="1" applyFill="1" applyBorder="1" applyAlignment="1">
      <alignment vertical="center"/>
    </xf>
    <xf numFmtId="178" fontId="5" fillId="35" borderId="34" xfId="0" applyNumberFormat="1" applyFont="1" applyFill="1" applyBorder="1" applyAlignment="1">
      <alignment vertical="center"/>
    </xf>
    <xf numFmtId="0" fontId="5" fillId="35" borderId="35" xfId="0" applyFont="1" applyFill="1" applyBorder="1" applyAlignment="1">
      <alignment vertical="center"/>
    </xf>
    <xf numFmtId="0" fontId="5" fillId="36" borderId="28" xfId="0" applyFont="1" applyFill="1" applyBorder="1" applyAlignment="1">
      <alignment vertical="center"/>
    </xf>
    <xf numFmtId="0" fontId="5" fillId="37" borderId="36" xfId="0" applyFont="1" applyFill="1" applyBorder="1" applyAlignment="1">
      <alignment vertical="center"/>
    </xf>
    <xf numFmtId="0" fontId="5" fillId="37" borderId="37" xfId="0" applyFont="1" applyFill="1" applyBorder="1" applyAlignment="1">
      <alignment vertical="center"/>
    </xf>
    <xf numFmtId="0" fontId="5" fillId="37" borderId="38" xfId="0" applyFont="1" applyFill="1" applyBorder="1" applyAlignment="1">
      <alignment vertical="center"/>
    </xf>
    <xf numFmtId="3" fontId="5" fillId="35" borderId="39" xfId="0" applyNumberFormat="1" applyFont="1" applyFill="1" applyBorder="1" applyAlignment="1">
      <alignment vertical="center"/>
    </xf>
    <xf numFmtId="178" fontId="5" fillId="35" borderId="40" xfId="0" applyNumberFormat="1" applyFont="1" applyFill="1" applyBorder="1" applyAlignment="1">
      <alignment vertical="center"/>
    </xf>
    <xf numFmtId="3" fontId="5" fillId="35" borderId="40" xfId="0" applyNumberFormat="1" applyFont="1" applyFill="1" applyBorder="1" applyAlignment="1">
      <alignment vertical="center"/>
    </xf>
    <xf numFmtId="178" fontId="5" fillId="35" borderId="41" xfId="0" applyNumberFormat="1" applyFont="1" applyFill="1" applyBorder="1" applyAlignment="1">
      <alignment vertical="center"/>
    </xf>
    <xf numFmtId="38" fontId="5" fillId="35" borderId="40" xfId="49" applyFont="1" applyFill="1" applyBorder="1" applyAlignment="1">
      <alignment vertical="center"/>
    </xf>
    <xf numFmtId="178" fontId="5" fillId="35" borderId="42" xfId="0" applyNumberFormat="1" applyFont="1" applyFill="1" applyBorder="1" applyAlignment="1">
      <alignment vertical="center"/>
    </xf>
    <xf numFmtId="3" fontId="5" fillId="35" borderId="43" xfId="0" applyNumberFormat="1" applyFont="1" applyFill="1" applyBorder="1" applyAlignment="1">
      <alignment vertical="center"/>
    </xf>
    <xf numFmtId="38" fontId="5" fillId="35" borderId="32" xfId="49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38" fontId="4" fillId="34" borderId="24" xfId="49" applyFont="1" applyFill="1" applyBorder="1" applyAlignment="1">
      <alignment horizontal="center"/>
    </xf>
    <xf numFmtId="38" fontId="6" fillId="33" borderId="13" xfId="49" applyFont="1" applyFill="1" applyBorder="1" applyAlignment="1">
      <alignment horizontal="center" vertical="center"/>
    </xf>
    <xf numFmtId="38" fontId="6" fillId="33" borderId="19" xfId="49" applyFont="1" applyFill="1" applyBorder="1" applyAlignment="1">
      <alignment horizontal="center" vertical="center"/>
    </xf>
    <xf numFmtId="38" fontId="5" fillId="35" borderId="26" xfId="49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Alignment="1">
      <alignment vertical="center"/>
    </xf>
    <xf numFmtId="178" fontId="5" fillId="35" borderId="40" xfId="0" applyNumberFormat="1" applyFont="1" applyFill="1" applyBorder="1" applyAlignment="1">
      <alignment horizontal="center" vertical="center"/>
    </xf>
    <xf numFmtId="0" fontId="5" fillId="37" borderId="44" xfId="0" applyFont="1" applyFill="1" applyBorder="1" applyAlignment="1">
      <alignment vertical="center"/>
    </xf>
    <xf numFmtId="3" fontId="5" fillId="35" borderId="45" xfId="0" applyNumberFormat="1" applyFont="1" applyFill="1" applyBorder="1" applyAlignment="1">
      <alignment vertical="center"/>
    </xf>
    <xf numFmtId="178" fontId="5" fillId="35" borderId="46" xfId="0" applyNumberFormat="1" applyFont="1" applyFill="1" applyBorder="1" applyAlignment="1">
      <alignment vertical="center"/>
    </xf>
    <xf numFmtId="3" fontId="5" fillId="35" borderId="46" xfId="0" applyNumberFormat="1" applyFont="1" applyFill="1" applyBorder="1" applyAlignment="1">
      <alignment vertical="center"/>
    </xf>
    <xf numFmtId="3" fontId="5" fillId="35" borderId="47" xfId="0" applyNumberFormat="1" applyFont="1" applyFill="1" applyBorder="1" applyAlignment="1">
      <alignment vertical="center"/>
    </xf>
    <xf numFmtId="38" fontId="5" fillId="35" borderId="46" xfId="49" applyFont="1" applyFill="1" applyBorder="1" applyAlignment="1">
      <alignment vertical="center"/>
    </xf>
    <xf numFmtId="178" fontId="5" fillId="35" borderId="48" xfId="0" applyNumberFormat="1" applyFont="1" applyFill="1" applyBorder="1" applyAlignment="1">
      <alignment vertical="center"/>
    </xf>
    <xf numFmtId="3" fontId="5" fillId="35" borderId="49" xfId="0" applyNumberFormat="1" applyFont="1" applyFill="1" applyBorder="1" applyAlignment="1">
      <alignment vertical="center"/>
    </xf>
    <xf numFmtId="0" fontId="7" fillId="38" borderId="50" xfId="0" applyFont="1" applyFill="1" applyBorder="1" applyAlignment="1">
      <alignment horizontal="center" vertical="center"/>
    </xf>
    <xf numFmtId="0" fontId="7" fillId="38" borderId="51" xfId="0" applyFont="1" applyFill="1" applyBorder="1" applyAlignment="1">
      <alignment horizontal="center" vertical="center"/>
    </xf>
    <xf numFmtId="0" fontId="7" fillId="38" borderId="52" xfId="0" applyFont="1" applyFill="1" applyBorder="1" applyAlignment="1">
      <alignment horizontal="center" vertical="center"/>
    </xf>
    <xf numFmtId="0" fontId="4" fillId="34" borderId="5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54" xfId="0" applyFont="1" applyFill="1" applyBorder="1" applyAlignment="1">
      <alignment horizontal="center" vertical="center"/>
    </xf>
    <xf numFmtId="0" fontId="4" fillId="34" borderId="55" xfId="0" applyFont="1" applyFill="1" applyBorder="1" applyAlignment="1">
      <alignment horizontal="center" vertical="center"/>
    </xf>
    <xf numFmtId="3" fontId="4" fillId="34" borderId="56" xfId="0" applyNumberFormat="1" applyFont="1" applyFill="1" applyBorder="1" applyAlignment="1">
      <alignment horizontal="center" vertical="center"/>
    </xf>
    <xf numFmtId="3" fontId="4" fillId="34" borderId="57" xfId="0" applyNumberFormat="1" applyFont="1" applyFill="1" applyBorder="1" applyAlignment="1">
      <alignment horizontal="center" vertical="center"/>
    </xf>
    <xf numFmtId="3" fontId="4" fillId="34" borderId="58" xfId="0" applyNumberFormat="1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zoomScaleSheetLayoutView="100" zoomScalePageLayoutView="0" workbookViewId="0" topLeftCell="A1">
      <pane ySplit="5" topLeftCell="A33" activePane="bottomLeft" state="frozen"/>
      <selection pane="topLeft" activeCell="A1" sqref="A1"/>
      <selection pane="bottomLeft" activeCell="P65" sqref="P65"/>
    </sheetView>
  </sheetViews>
  <sheetFormatPr defaultColWidth="10.00390625" defaultRowHeight="12.75" customHeight="1"/>
  <cols>
    <col min="1" max="1" width="7.75390625" style="3" customWidth="1"/>
    <col min="2" max="10" width="9.75390625" style="3" customWidth="1"/>
    <col min="11" max="11" width="9.75390625" style="11" customWidth="1"/>
    <col min="12" max="13" width="9.75390625" style="3" customWidth="1"/>
    <col min="14" max="14" width="12.75390625" style="3" customWidth="1"/>
    <col min="15" max="17" width="9.75390625" style="3" customWidth="1"/>
    <col min="18" max="18" width="9.75390625" style="63" customWidth="1"/>
    <col min="19" max="19" width="9.75390625" style="3" customWidth="1"/>
    <col min="20" max="25" width="10.00390625" style="3" customWidth="1"/>
    <col min="26" max="26" width="14.00390625" style="3" customWidth="1"/>
    <col min="27" max="16384" width="10.00390625" style="3" customWidth="1"/>
  </cols>
  <sheetData>
    <row r="1" spans="1:19" s="1" customFormat="1" ht="30" customHeight="1" thickBot="1">
      <c r="A1" s="73" t="s">
        <v>34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5"/>
    </row>
    <row r="2" spans="1:19" s="2" customFormat="1" ht="19.5" customHeight="1" thickBot="1">
      <c r="A2" s="83" t="s">
        <v>37</v>
      </c>
      <c r="B2" s="84"/>
      <c r="C2" s="84"/>
      <c r="D2" s="84"/>
      <c r="E2" s="85"/>
      <c r="F2" s="76" t="s">
        <v>44</v>
      </c>
      <c r="G2" s="77"/>
      <c r="H2" s="77"/>
      <c r="I2" s="77"/>
      <c r="J2" s="77"/>
      <c r="K2" s="77"/>
      <c r="L2" s="77"/>
      <c r="M2" s="77"/>
      <c r="N2" s="77"/>
      <c r="O2" s="77"/>
      <c r="P2" s="25"/>
      <c r="Q2" s="25"/>
      <c r="R2" s="58"/>
      <c r="S2" s="26"/>
    </row>
    <row r="3" spans="1:19" s="2" customFormat="1" ht="19.5" customHeight="1" thickBot="1">
      <c r="A3" s="83"/>
      <c r="B3" s="84"/>
      <c r="C3" s="84"/>
      <c r="D3" s="84"/>
      <c r="E3" s="85"/>
      <c r="F3" s="78"/>
      <c r="G3" s="79"/>
      <c r="H3" s="79"/>
      <c r="I3" s="79"/>
      <c r="J3" s="79"/>
      <c r="K3" s="79"/>
      <c r="L3" s="79"/>
      <c r="M3" s="79"/>
      <c r="N3" s="79"/>
      <c r="O3" s="79"/>
      <c r="P3" s="80" t="s">
        <v>38</v>
      </c>
      <c r="Q3" s="81"/>
      <c r="R3" s="81"/>
      <c r="S3" s="82"/>
    </row>
    <row r="4" spans="1:19" ht="15" customHeight="1">
      <c r="A4" s="4"/>
      <c r="B4" s="13" t="s">
        <v>48</v>
      </c>
      <c r="C4" s="14" t="s">
        <v>49</v>
      </c>
      <c r="D4" s="14" t="s">
        <v>50</v>
      </c>
      <c r="E4" s="15" t="s">
        <v>49</v>
      </c>
      <c r="F4" s="16" t="s">
        <v>29</v>
      </c>
      <c r="G4" s="14" t="s">
        <v>49</v>
      </c>
      <c r="H4" s="14" t="s">
        <v>0</v>
      </c>
      <c r="I4" s="14" t="s">
        <v>49</v>
      </c>
      <c r="J4" s="14" t="s">
        <v>51</v>
      </c>
      <c r="K4" s="14" t="s">
        <v>49</v>
      </c>
      <c r="L4" s="14" t="s">
        <v>30</v>
      </c>
      <c r="M4" s="14" t="s">
        <v>49</v>
      </c>
      <c r="N4" s="14" t="s">
        <v>35</v>
      </c>
      <c r="O4" s="17" t="s">
        <v>39</v>
      </c>
      <c r="P4" s="18" t="s">
        <v>31</v>
      </c>
      <c r="Q4" s="14" t="s">
        <v>39</v>
      </c>
      <c r="R4" s="59" t="s">
        <v>30</v>
      </c>
      <c r="S4" s="15" t="s">
        <v>39</v>
      </c>
    </row>
    <row r="5" spans="1:19" ht="15" customHeight="1" thickBot="1">
      <c r="A5" s="5"/>
      <c r="B5" s="19" t="s">
        <v>40</v>
      </c>
      <c r="C5" s="20" t="s">
        <v>41</v>
      </c>
      <c r="D5" s="20" t="s">
        <v>40</v>
      </c>
      <c r="E5" s="21" t="s">
        <v>41</v>
      </c>
      <c r="F5" s="22" t="s">
        <v>40</v>
      </c>
      <c r="G5" s="20" t="s">
        <v>41</v>
      </c>
      <c r="H5" s="20" t="s">
        <v>40</v>
      </c>
      <c r="I5" s="20" t="s">
        <v>41</v>
      </c>
      <c r="J5" s="20" t="s">
        <v>40</v>
      </c>
      <c r="K5" s="20" t="s">
        <v>41</v>
      </c>
      <c r="L5" s="20" t="s">
        <v>40</v>
      </c>
      <c r="M5" s="20" t="s">
        <v>41</v>
      </c>
      <c r="N5" s="20" t="s">
        <v>33</v>
      </c>
      <c r="O5" s="23" t="s">
        <v>42</v>
      </c>
      <c r="P5" s="24" t="s">
        <v>43</v>
      </c>
      <c r="Q5" s="20" t="s">
        <v>42</v>
      </c>
      <c r="R5" s="60" t="s">
        <v>43</v>
      </c>
      <c r="S5" s="21" t="s">
        <v>42</v>
      </c>
    </row>
    <row r="6" spans="1:19" ht="15" customHeight="1" thickTop="1">
      <c r="A6" s="46" t="s">
        <v>1</v>
      </c>
      <c r="B6" s="45">
        <v>164</v>
      </c>
      <c r="C6" s="27">
        <v>-18</v>
      </c>
      <c r="D6" s="27"/>
      <c r="E6" s="28"/>
      <c r="F6" s="29">
        <v>49</v>
      </c>
      <c r="G6" s="30">
        <v>-30</v>
      </c>
      <c r="H6" s="31">
        <v>35</v>
      </c>
      <c r="I6" s="27">
        <v>-39</v>
      </c>
      <c r="J6" s="27">
        <v>9</v>
      </c>
      <c r="K6" s="27">
        <v>-10</v>
      </c>
      <c r="L6" s="27"/>
      <c r="M6" s="27"/>
      <c r="N6" s="27"/>
      <c r="O6" s="32"/>
      <c r="P6" s="33"/>
      <c r="Q6" s="27"/>
      <c r="R6" s="61"/>
      <c r="S6" s="28"/>
    </row>
    <row r="7" spans="1:19" ht="15" customHeight="1">
      <c r="A7" s="47" t="s">
        <v>2</v>
      </c>
      <c r="B7" s="34">
        <v>191</v>
      </c>
      <c r="C7" s="35">
        <f aca="true" t="shared" si="0" ref="C7:C33">(B7/B6-1)*100</f>
        <v>16.463414634146332</v>
      </c>
      <c r="D7" s="36"/>
      <c r="E7" s="37"/>
      <c r="F7" s="38">
        <v>62</v>
      </c>
      <c r="G7" s="35">
        <f aca="true" t="shared" si="1" ref="G7:G33">(F7/F6-1)*100</f>
        <v>26.530612244897966</v>
      </c>
      <c r="H7" s="39">
        <v>50</v>
      </c>
      <c r="I7" s="35">
        <f aca="true" t="shared" si="2" ref="I7:I33">(H7/H6-1)*100</f>
        <v>42.85714285714286</v>
      </c>
      <c r="J7" s="36">
        <v>14</v>
      </c>
      <c r="K7" s="35">
        <f aca="true" t="shared" si="3" ref="K7:K33">(J7/J6-1)*100</f>
        <v>55.55555555555556</v>
      </c>
      <c r="L7" s="36"/>
      <c r="M7" s="36"/>
      <c r="N7" s="36"/>
      <c r="O7" s="40"/>
      <c r="P7" s="41"/>
      <c r="Q7" s="36"/>
      <c r="R7" s="56"/>
      <c r="S7" s="37"/>
    </row>
    <row r="8" spans="1:19" ht="15" customHeight="1">
      <c r="A8" s="47" t="s">
        <v>3</v>
      </c>
      <c r="B8" s="34">
        <v>242</v>
      </c>
      <c r="C8" s="35">
        <f t="shared" si="0"/>
        <v>26.70157068062826</v>
      </c>
      <c r="D8" s="36"/>
      <c r="E8" s="37"/>
      <c r="F8" s="38">
        <v>99</v>
      </c>
      <c r="G8" s="35">
        <f t="shared" si="1"/>
        <v>59.677419354838705</v>
      </c>
      <c r="H8" s="39">
        <v>76</v>
      </c>
      <c r="I8" s="35">
        <f t="shared" si="2"/>
        <v>52</v>
      </c>
      <c r="J8" s="36">
        <v>28</v>
      </c>
      <c r="K8" s="35">
        <f t="shared" si="3"/>
        <v>100</v>
      </c>
      <c r="L8" s="36"/>
      <c r="M8" s="36"/>
      <c r="N8" s="36"/>
      <c r="O8" s="40"/>
      <c r="P8" s="41"/>
      <c r="Q8" s="36"/>
      <c r="R8" s="56"/>
      <c r="S8" s="37"/>
    </row>
    <row r="9" spans="1:19" ht="15" customHeight="1">
      <c r="A9" s="47" t="s">
        <v>4</v>
      </c>
      <c r="B9" s="34">
        <v>264</v>
      </c>
      <c r="C9" s="35">
        <f t="shared" si="0"/>
        <v>9.090909090909083</v>
      </c>
      <c r="D9" s="39"/>
      <c r="E9" s="42"/>
      <c r="F9" s="38">
        <v>84</v>
      </c>
      <c r="G9" s="35">
        <f t="shared" si="1"/>
        <v>-15.151515151515149</v>
      </c>
      <c r="H9" s="39">
        <v>60</v>
      </c>
      <c r="I9" s="35">
        <f t="shared" si="2"/>
        <v>-21.052631578947366</v>
      </c>
      <c r="J9" s="36">
        <v>30</v>
      </c>
      <c r="K9" s="35">
        <f t="shared" si="3"/>
        <v>7.14285714285714</v>
      </c>
      <c r="L9" s="36"/>
      <c r="M9" s="36"/>
      <c r="N9" s="36"/>
      <c r="O9" s="40"/>
      <c r="P9" s="41"/>
      <c r="Q9" s="36"/>
      <c r="R9" s="56"/>
      <c r="S9" s="37"/>
    </row>
    <row r="10" spans="1:19" ht="15" customHeight="1">
      <c r="A10" s="47" t="s">
        <v>5</v>
      </c>
      <c r="B10" s="34">
        <v>215</v>
      </c>
      <c r="C10" s="35">
        <f t="shared" si="0"/>
        <v>-18.560606060606055</v>
      </c>
      <c r="D10" s="39"/>
      <c r="E10" s="42"/>
      <c r="F10" s="38">
        <v>68</v>
      </c>
      <c r="G10" s="35">
        <f t="shared" si="1"/>
        <v>-19.047619047619047</v>
      </c>
      <c r="H10" s="39">
        <v>47</v>
      </c>
      <c r="I10" s="35">
        <f t="shared" si="2"/>
        <v>-21.666666666666668</v>
      </c>
      <c r="J10" s="36">
        <v>15</v>
      </c>
      <c r="K10" s="35">
        <f t="shared" si="3"/>
        <v>-50</v>
      </c>
      <c r="L10" s="36"/>
      <c r="M10" s="36"/>
      <c r="N10" s="36"/>
      <c r="O10" s="40"/>
      <c r="P10" s="41"/>
      <c r="Q10" s="36"/>
      <c r="R10" s="56"/>
      <c r="S10" s="37"/>
    </row>
    <row r="11" spans="1:19" ht="15" customHeight="1">
      <c r="A11" s="47" t="s">
        <v>6</v>
      </c>
      <c r="B11" s="34">
        <v>277</v>
      </c>
      <c r="C11" s="35">
        <f t="shared" si="0"/>
        <v>28.837209302325583</v>
      </c>
      <c r="D11" s="39"/>
      <c r="E11" s="42"/>
      <c r="F11" s="38">
        <v>132</v>
      </c>
      <c r="G11" s="35">
        <f t="shared" si="1"/>
        <v>94.11764705882352</v>
      </c>
      <c r="H11" s="39">
        <v>100</v>
      </c>
      <c r="I11" s="35">
        <f t="shared" si="2"/>
        <v>112.7659574468085</v>
      </c>
      <c r="J11" s="36">
        <v>24</v>
      </c>
      <c r="K11" s="35">
        <f t="shared" si="3"/>
        <v>60.00000000000001</v>
      </c>
      <c r="L11" s="36">
        <v>2</v>
      </c>
      <c r="M11" s="36"/>
      <c r="N11" s="36"/>
      <c r="O11" s="40"/>
      <c r="P11" s="41"/>
      <c r="Q11" s="36"/>
      <c r="R11" s="56"/>
      <c r="S11" s="37"/>
    </row>
    <row r="12" spans="1:19" ht="15" customHeight="1">
      <c r="A12" s="47" t="s">
        <v>7</v>
      </c>
      <c r="B12" s="34">
        <v>283</v>
      </c>
      <c r="C12" s="35">
        <f t="shared" si="0"/>
        <v>2.166064981949467</v>
      </c>
      <c r="D12" s="39"/>
      <c r="E12" s="42"/>
      <c r="F12" s="38">
        <v>123</v>
      </c>
      <c r="G12" s="35">
        <f t="shared" si="1"/>
        <v>-6.818181818181824</v>
      </c>
      <c r="H12" s="39">
        <v>84</v>
      </c>
      <c r="I12" s="35">
        <f t="shared" si="2"/>
        <v>-16.000000000000004</v>
      </c>
      <c r="J12" s="36">
        <v>35</v>
      </c>
      <c r="K12" s="35">
        <f t="shared" si="3"/>
        <v>45.83333333333333</v>
      </c>
      <c r="L12" s="36">
        <v>1</v>
      </c>
      <c r="M12" s="35">
        <f aca="true" t="shared" si="4" ref="M12:M33">(L12/L11-1)*100</f>
        <v>-50</v>
      </c>
      <c r="N12" s="39" t="s">
        <v>32</v>
      </c>
      <c r="O12" s="40"/>
      <c r="P12" s="41"/>
      <c r="Q12" s="36"/>
      <c r="R12" s="56"/>
      <c r="S12" s="37"/>
    </row>
    <row r="13" spans="1:19" ht="15" customHeight="1">
      <c r="A13" s="47" t="s">
        <v>8</v>
      </c>
      <c r="B13" s="34">
        <v>254</v>
      </c>
      <c r="C13" s="35">
        <f t="shared" si="0"/>
        <v>-10.24734982332155</v>
      </c>
      <c r="D13" s="39"/>
      <c r="E13" s="42"/>
      <c r="F13" s="38">
        <v>170</v>
      </c>
      <c r="G13" s="35">
        <f t="shared" si="1"/>
        <v>38.21138211382114</v>
      </c>
      <c r="H13" s="39">
        <v>124</v>
      </c>
      <c r="I13" s="35">
        <f t="shared" si="2"/>
        <v>47.61904761904763</v>
      </c>
      <c r="J13" s="36">
        <v>38</v>
      </c>
      <c r="K13" s="35">
        <f t="shared" si="3"/>
        <v>8.571428571428562</v>
      </c>
      <c r="L13" s="36">
        <v>9</v>
      </c>
      <c r="M13" s="35">
        <f t="shared" si="4"/>
        <v>800</v>
      </c>
      <c r="N13" s="39">
        <v>1478</v>
      </c>
      <c r="O13" s="40"/>
      <c r="P13" s="41"/>
      <c r="Q13" s="36"/>
      <c r="R13" s="56"/>
      <c r="S13" s="37"/>
    </row>
    <row r="14" spans="1:19" ht="15" customHeight="1">
      <c r="A14" s="47" t="s">
        <v>9</v>
      </c>
      <c r="B14" s="34">
        <v>331</v>
      </c>
      <c r="C14" s="35">
        <f t="shared" si="0"/>
        <v>30.314960629921252</v>
      </c>
      <c r="D14" s="39"/>
      <c r="E14" s="42"/>
      <c r="F14" s="38">
        <v>245</v>
      </c>
      <c r="G14" s="35">
        <f t="shared" si="1"/>
        <v>44.11764705882353</v>
      </c>
      <c r="H14" s="39">
        <v>196</v>
      </c>
      <c r="I14" s="35">
        <f t="shared" si="2"/>
        <v>58.06451612903225</v>
      </c>
      <c r="J14" s="36">
        <v>44</v>
      </c>
      <c r="K14" s="35">
        <f t="shared" si="3"/>
        <v>15.789473684210531</v>
      </c>
      <c r="L14" s="36">
        <v>17</v>
      </c>
      <c r="M14" s="35">
        <f t="shared" si="4"/>
        <v>88.88888888888889</v>
      </c>
      <c r="N14" s="39">
        <v>1885</v>
      </c>
      <c r="O14" s="43">
        <f aca="true" t="shared" si="5" ref="O14:O33">N14/N13*100-100</f>
        <v>27.537212449255748</v>
      </c>
      <c r="P14" s="41"/>
      <c r="Q14" s="36"/>
      <c r="R14" s="56"/>
      <c r="S14" s="37"/>
    </row>
    <row r="15" spans="1:19" ht="15" customHeight="1">
      <c r="A15" s="47" t="s">
        <v>10</v>
      </c>
      <c r="B15" s="34">
        <v>470</v>
      </c>
      <c r="C15" s="35">
        <f t="shared" si="0"/>
        <v>41.993957703927485</v>
      </c>
      <c r="D15" s="39"/>
      <c r="E15" s="42"/>
      <c r="F15" s="38">
        <v>337</v>
      </c>
      <c r="G15" s="35">
        <f t="shared" si="1"/>
        <v>37.55102040816327</v>
      </c>
      <c r="H15" s="39">
        <v>273</v>
      </c>
      <c r="I15" s="35">
        <f t="shared" si="2"/>
        <v>39.28571428571428</v>
      </c>
      <c r="J15" s="36">
        <v>61</v>
      </c>
      <c r="K15" s="35">
        <f t="shared" si="3"/>
        <v>38.63636363636365</v>
      </c>
      <c r="L15" s="36">
        <v>20</v>
      </c>
      <c r="M15" s="35">
        <f t="shared" si="4"/>
        <v>17.647058823529417</v>
      </c>
      <c r="N15" s="39">
        <v>2629</v>
      </c>
      <c r="O15" s="43">
        <f t="shared" si="5"/>
        <v>39.46949602122015</v>
      </c>
      <c r="P15" s="41"/>
      <c r="Q15" s="36"/>
      <c r="R15" s="56"/>
      <c r="S15" s="37"/>
    </row>
    <row r="16" spans="1:19" ht="15" customHeight="1">
      <c r="A16" s="47" t="s">
        <v>11</v>
      </c>
      <c r="B16" s="34">
        <v>576</v>
      </c>
      <c r="C16" s="35">
        <f t="shared" si="0"/>
        <v>22.5531914893617</v>
      </c>
      <c r="D16" s="39"/>
      <c r="E16" s="42"/>
      <c r="F16" s="38">
        <v>444</v>
      </c>
      <c r="G16" s="35">
        <f t="shared" si="1"/>
        <v>31.750741839762608</v>
      </c>
      <c r="H16" s="39">
        <v>358</v>
      </c>
      <c r="I16" s="35">
        <f t="shared" si="2"/>
        <v>31.135531135531135</v>
      </c>
      <c r="J16" s="36">
        <v>60</v>
      </c>
      <c r="K16" s="35">
        <f t="shared" si="3"/>
        <v>-1.6393442622950838</v>
      </c>
      <c r="L16" s="36">
        <v>35</v>
      </c>
      <c r="M16" s="35">
        <f t="shared" si="4"/>
        <v>75</v>
      </c>
      <c r="N16" s="39">
        <v>2795</v>
      </c>
      <c r="O16" s="43">
        <f t="shared" si="5"/>
        <v>6.314187904146067</v>
      </c>
      <c r="P16" s="41"/>
      <c r="Q16" s="36"/>
      <c r="R16" s="56"/>
      <c r="S16" s="37"/>
    </row>
    <row r="17" spans="1:19" ht="15" customHeight="1">
      <c r="A17" s="47" t="s">
        <v>12</v>
      </c>
      <c r="B17" s="34">
        <v>590</v>
      </c>
      <c r="C17" s="35">
        <f t="shared" si="0"/>
        <v>2.430555555555558</v>
      </c>
      <c r="D17" s="39"/>
      <c r="E17" s="42"/>
      <c r="F17" s="38">
        <v>537</v>
      </c>
      <c r="G17" s="35">
        <f t="shared" si="1"/>
        <v>20.945945945945944</v>
      </c>
      <c r="H17" s="39">
        <v>414</v>
      </c>
      <c r="I17" s="35">
        <f t="shared" si="2"/>
        <v>15.642458100558665</v>
      </c>
      <c r="J17" s="36">
        <v>77</v>
      </c>
      <c r="K17" s="35">
        <f t="shared" si="3"/>
        <v>28.333333333333343</v>
      </c>
      <c r="L17" s="36">
        <v>50</v>
      </c>
      <c r="M17" s="35">
        <f t="shared" si="4"/>
        <v>42.85714285714286</v>
      </c>
      <c r="N17" s="39">
        <v>3229</v>
      </c>
      <c r="O17" s="43">
        <f t="shared" si="5"/>
        <v>15.527728085867622</v>
      </c>
      <c r="P17" s="41"/>
      <c r="Q17" s="36"/>
      <c r="R17" s="56"/>
      <c r="S17" s="37"/>
    </row>
    <row r="18" spans="1:19" ht="15" customHeight="1">
      <c r="A18" s="47" t="s">
        <v>13</v>
      </c>
      <c r="B18" s="34">
        <v>649</v>
      </c>
      <c r="C18" s="35">
        <f t="shared" si="0"/>
        <v>10.000000000000009</v>
      </c>
      <c r="D18" s="39"/>
      <c r="E18" s="42"/>
      <c r="F18" s="38">
        <v>778</v>
      </c>
      <c r="G18" s="35">
        <f t="shared" si="1"/>
        <v>44.87895716945995</v>
      </c>
      <c r="H18" s="39">
        <v>636</v>
      </c>
      <c r="I18" s="35">
        <f t="shared" si="2"/>
        <v>53.623188405797094</v>
      </c>
      <c r="J18" s="36">
        <v>91</v>
      </c>
      <c r="K18" s="35">
        <f t="shared" si="3"/>
        <v>18.181818181818187</v>
      </c>
      <c r="L18" s="36">
        <v>60</v>
      </c>
      <c r="M18" s="35">
        <f t="shared" si="4"/>
        <v>19.999999999999996</v>
      </c>
      <c r="N18" s="39">
        <v>4031</v>
      </c>
      <c r="O18" s="43">
        <f t="shared" si="5"/>
        <v>24.837410963146482</v>
      </c>
      <c r="P18" s="41"/>
      <c r="Q18" s="36"/>
      <c r="R18" s="56"/>
      <c r="S18" s="37"/>
    </row>
    <row r="19" spans="1:19" ht="15" customHeight="1">
      <c r="A19" s="47" t="s">
        <v>14</v>
      </c>
      <c r="B19" s="34">
        <v>913</v>
      </c>
      <c r="C19" s="35">
        <f t="shared" si="0"/>
        <v>40.67796610169492</v>
      </c>
      <c r="D19" s="39"/>
      <c r="E19" s="42"/>
      <c r="F19" s="38">
        <v>1163</v>
      </c>
      <c r="G19" s="35">
        <f t="shared" si="1"/>
        <v>49.48586118251927</v>
      </c>
      <c r="H19" s="39">
        <v>1052</v>
      </c>
      <c r="I19" s="35">
        <f t="shared" si="2"/>
        <v>65.40880503144655</v>
      </c>
      <c r="J19" s="36">
        <v>135</v>
      </c>
      <c r="K19" s="35">
        <f t="shared" si="3"/>
        <v>48.35164835164836</v>
      </c>
      <c r="L19" s="36">
        <v>114</v>
      </c>
      <c r="M19" s="35">
        <f t="shared" si="4"/>
        <v>89.99999999999999</v>
      </c>
      <c r="N19" s="39">
        <v>6220</v>
      </c>
      <c r="O19" s="43">
        <f t="shared" si="5"/>
        <v>54.30414289258249</v>
      </c>
      <c r="P19" s="44"/>
      <c r="Q19" s="36"/>
      <c r="R19" s="56"/>
      <c r="S19" s="37"/>
    </row>
    <row r="20" spans="1:19" ht="15" customHeight="1">
      <c r="A20" s="47" t="s">
        <v>15</v>
      </c>
      <c r="B20" s="38">
        <v>1673</v>
      </c>
      <c r="C20" s="35">
        <f t="shared" si="0"/>
        <v>83.2420591456736</v>
      </c>
      <c r="D20" s="39"/>
      <c r="E20" s="42"/>
      <c r="F20" s="38">
        <v>1163</v>
      </c>
      <c r="G20" s="35">
        <f t="shared" si="1"/>
        <v>0</v>
      </c>
      <c r="H20" s="39">
        <v>1000</v>
      </c>
      <c r="I20" s="35">
        <f t="shared" si="2"/>
        <v>-4.942965779467679</v>
      </c>
      <c r="J20" s="36">
        <v>101</v>
      </c>
      <c r="K20" s="35">
        <f t="shared" si="3"/>
        <v>-25.185185185185187</v>
      </c>
      <c r="L20" s="36">
        <v>144</v>
      </c>
      <c r="M20" s="35">
        <f t="shared" si="4"/>
        <v>26.315789473684205</v>
      </c>
      <c r="N20" s="39">
        <v>5216</v>
      </c>
      <c r="O20" s="43">
        <f t="shared" si="5"/>
        <v>-16.141479099678463</v>
      </c>
      <c r="P20" s="44"/>
      <c r="Q20" s="36"/>
      <c r="R20" s="56"/>
      <c r="S20" s="37"/>
    </row>
    <row r="21" spans="1:19" ht="15" customHeight="1">
      <c r="A21" s="47" t="s">
        <v>16</v>
      </c>
      <c r="B21" s="38">
        <v>2074</v>
      </c>
      <c r="C21" s="35">
        <f t="shared" si="0"/>
        <v>23.968918111177516</v>
      </c>
      <c r="D21" s="39"/>
      <c r="E21" s="42"/>
      <c r="F21" s="38">
        <v>1237</v>
      </c>
      <c r="G21" s="35">
        <f t="shared" si="1"/>
        <v>6.362854686156494</v>
      </c>
      <c r="H21" s="39">
        <v>1042</v>
      </c>
      <c r="I21" s="35">
        <f t="shared" si="2"/>
        <v>4.200000000000004</v>
      </c>
      <c r="J21" s="36">
        <v>114</v>
      </c>
      <c r="K21" s="35">
        <f t="shared" si="3"/>
        <v>12.871287128712861</v>
      </c>
      <c r="L21" s="36">
        <v>66</v>
      </c>
      <c r="M21" s="35">
        <f t="shared" si="4"/>
        <v>-54.16666666666667</v>
      </c>
      <c r="N21" s="39">
        <v>5756</v>
      </c>
      <c r="O21" s="43">
        <f t="shared" si="5"/>
        <v>10.352760736196302</v>
      </c>
      <c r="P21" s="44"/>
      <c r="Q21" s="36"/>
      <c r="R21" s="56"/>
      <c r="S21" s="37"/>
    </row>
    <row r="22" spans="1:19" ht="15" customHeight="1">
      <c r="A22" s="47" t="s">
        <v>17</v>
      </c>
      <c r="B22" s="38">
        <v>1637</v>
      </c>
      <c r="C22" s="35">
        <f t="shared" si="0"/>
        <v>-21.070395371263263</v>
      </c>
      <c r="D22" s="39"/>
      <c r="E22" s="42"/>
      <c r="F22" s="38">
        <v>1232</v>
      </c>
      <c r="G22" s="35">
        <f t="shared" si="1"/>
        <v>-0.404203718674212</v>
      </c>
      <c r="H22" s="39">
        <v>1098</v>
      </c>
      <c r="I22" s="35">
        <f t="shared" si="2"/>
        <v>5.374280230326289</v>
      </c>
      <c r="J22" s="36">
        <v>128</v>
      </c>
      <c r="K22" s="35">
        <f t="shared" si="3"/>
        <v>12.280701754385959</v>
      </c>
      <c r="L22" s="36">
        <v>63</v>
      </c>
      <c r="M22" s="35">
        <f t="shared" si="4"/>
        <v>-4.545454545454541</v>
      </c>
      <c r="N22" s="39">
        <v>7130</v>
      </c>
      <c r="O22" s="43">
        <f t="shared" si="5"/>
        <v>23.87074357192496</v>
      </c>
      <c r="P22" s="44"/>
      <c r="Q22" s="36"/>
      <c r="R22" s="56"/>
      <c r="S22" s="37"/>
    </row>
    <row r="23" spans="1:19" ht="15" customHeight="1">
      <c r="A23" s="47" t="s">
        <v>18</v>
      </c>
      <c r="B23" s="38">
        <v>1541</v>
      </c>
      <c r="C23" s="35">
        <f t="shared" si="0"/>
        <v>-5.864386072083083</v>
      </c>
      <c r="D23" s="39">
        <v>1578</v>
      </c>
      <c r="E23" s="42"/>
      <c r="F23" s="38">
        <v>1512</v>
      </c>
      <c r="G23" s="35">
        <f t="shared" si="1"/>
        <v>22.72727272727273</v>
      </c>
      <c r="H23" s="39">
        <v>1341</v>
      </c>
      <c r="I23" s="35">
        <f t="shared" si="2"/>
        <v>22.131147540983598</v>
      </c>
      <c r="J23" s="36">
        <v>179</v>
      </c>
      <c r="K23" s="35">
        <f t="shared" si="3"/>
        <v>39.84375</v>
      </c>
      <c r="L23" s="36">
        <v>91</v>
      </c>
      <c r="M23" s="35">
        <f t="shared" si="4"/>
        <v>44.44444444444444</v>
      </c>
      <c r="N23" s="39">
        <v>11335</v>
      </c>
      <c r="O23" s="43">
        <f t="shared" si="5"/>
        <v>58.976157082748955</v>
      </c>
      <c r="P23" s="41">
        <v>129</v>
      </c>
      <c r="Q23" s="36"/>
      <c r="R23" s="56">
        <v>111</v>
      </c>
      <c r="S23" s="37"/>
    </row>
    <row r="24" spans="1:19" ht="15" customHeight="1">
      <c r="A24" s="47" t="s">
        <v>19</v>
      </c>
      <c r="B24" s="38">
        <v>1754</v>
      </c>
      <c r="C24" s="35">
        <f t="shared" si="0"/>
        <v>13.822193380921476</v>
      </c>
      <c r="D24" s="39">
        <v>1619</v>
      </c>
      <c r="E24" s="42">
        <f aca="true" t="shared" si="6" ref="E24:E35">(D24/D23-1)*100</f>
        <v>2.5982256020278927</v>
      </c>
      <c r="F24" s="38">
        <v>1720</v>
      </c>
      <c r="G24" s="35">
        <f t="shared" si="1"/>
        <v>13.756613756613767</v>
      </c>
      <c r="H24" s="39">
        <v>1496</v>
      </c>
      <c r="I24" s="35">
        <f t="shared" si="2"/>
        <v>11.558538404175977</v>
      </c>
      <c r="J24" s="36">
        <v>232</v>
      </c>
      <c r="K24" s="35">
        <f t="shared" si="3"/>
        <v>29.60893854748603</v>
      </c>
      <c r="L24" s="36">
        <v>103</v>
      </c>
      <c r="M24" s="35">
        <f t="shared" si="4"/>
        <v>13.186813186813184</v>
      </c>
      <c r="N24" s="39">
        <v>13215</v>
      </c>
      <c r="O24" s="43">
        <f t="shared" si="5"/>
        <v>16.58579620644022</v>
      </c>
      <c r="P24" s="41">
        <v>162</v>
      </c>
      <c r="Q24" s="35">
        <f aca="true" t="shared" si="7" ref="Q24:Q33">(P24/P23-1)*100</f>
        <v>25.581395348837212</v>
      </c>
      <c r="R24" s="56">
        <v>125</v>
      </c>
      <c r="S24" s="42">
        <f aca="true" t="shared" si="8" ref="S24:S33">(R24/R23-1)*100</f>
        <v>12.612612612612617</v>
      </c>
    </row>
    <row r="25" spans="1:19" ht="15" customHeight="1">
      <c r="A25" s="47" t="s">
        <v>20</v>
      </c>
      <c r="B25" s="38">
        <v>2147</v>
      </c>
      <c r="C25" s="35">
        <f t="shared" si="0"/>
        <v>22.405929304446982</v>
      </c>
      <c r="D25" s="39">
        <v>1420</v>
      </c>
      <c r="E25" s="42">
        <f t="shared" si="6"/>
        <v>-12.29153798641136</v>
      </c>
      <c r="F25" s="38">
        <v>1933</v>
      </c>
      <c r="G25" s="35">
        <f t="shared" si="1"/>
        <v>12.383720930232567</v>
      </c>
      <c r="H25" s="39">
        <v>1696</v>
      </c>
      <c r="I25" s="35">
        <f t="shared" si="2"/>
        <v>13.36898395721926</v>
      </c>
      <c r="J25" s="36">
        <v>329</v>
      </c>
      <c r="K25" s="35">
        <f t="shared" si="3"/>
        <v>41.810344827586206</v>
      </c>
      <c r="L25" s="36">
        <v>127</v>
      </c>
      <c r="M25" s="35">
        <f t="shared" si="4"/>
        <v>23.300970873786397</v>
      </c>
      <c r="N25" s="39">
        <v>15921</v>
      </c>
      <c r="O25" s="43">
        <f t="shared" si="5"/>
        <v>20.476730987514188</v>
      </c>
      <c r="P25" s="41">
        <v>148</v>
      </c>
      <c r="Q25" s="35">
        <f t="shared" si="7"/>
        <v>-8.64197530864198</v>
      </c>
      <c r="R25" s="56">
        <v>122</v>
      </c>
      <c r="S25" s="42">
        <f t="shared" si="8"/>
        <v>-2.400000000000002</v>
      </c>
    </row>
    <row r="26" spans="1:19" ht="15" customHeight="1">
      <c r="A26" s="47" t="s">
        <v>21</v>
      </c>
      <c r="B26" s="38">
        <v>2379</v>
      </c>
      <c r="C26" s="35">
        <f t="shared" si="0"/>
        <v>10.805775500698655</v>
      </c>
      <c r="D26" s="39">
        <v>1889</v>
      </c>
      <c r="E26" s="42">
        <f t="shared" si="6"/>
        <v>33.0281690140845</v>
      </c>
      <c r="F26" s="38">
        <v>2210</v>
      </c>
      <c r="G26" s="35">
        <f t="shared" si="1"/>
        <v>14.330056906363176</v>
      </c>
      <c r="H26" s="39">
        <v>1870</v>
      </c>
      <c r="I26" s="35">
        <f t="shared" si="2"/>
        <v>10.259433962264142</v>
      </c>
      <c r="J26" s="36">
        <v>345</v>
      </c>
      <c r="K26" s="35">
        <f t="shared" si="3"/>
        <v>4.863221884498481</v>
      </c>
      <c r="L26" s="36">
        <v>214</v>
      </c>
      <c r="M26" s="35">
        <f t="shared" si="4"/>
        <v>68.503937007874</v>
      </c>
      <c r="N26" s="39">
        <v>16595</v>
      </c>
      <c r="O26" s="43">
        <f t="shared" si="5"/>
        <v>4.233402424470839</v>
      </c>
      <c r="P26" s="41">
        <v>177</v>
      </c>
      <c r="Q26" s="35">
        <f t="shared" si="7"/>
        <v>19.594594594594604</v>
      </c>
      <c r="R26" s="56">
        <v>147</v>
      </c>
      <c r="S26" s="42">
        <f t="shared" si="8"/>
        <v>20.491803278688515</v>
      </c>
    </row>
    <row r="27" spans="1:19" ht="15" customHeight="1">
      <c r="A27" s="47" t="s">
        <v>22</v>
      </c>
      <c r="B27" s="38">
        <v>2335</v>
      </c>
      <c r="C27" s="35">
        <f t="shared" si="0"/>
        <v>-1.8495166036149646</v>
      </c>
      <c r="D27" s="39">
        <v>1744</v>
      </c>
      <c r="E27" s="42">
        <f t="shared" si="6"/>
        <v>-7.676019057702488</v>
      </c>
      <c r="F27" s="38">
        <v>2139</v>
      </c>
      <c r="G27" s="35">
        <f t="shared" si="1"/>
        <v>-3.2126696832579182</v>
      </c>
      <c r="H27" s="39">
        <v>1728</v>
      </c>
      <c r="I27" s="35">
        <f t="shared" si="2"/>
        <v>-7.593582887700534</v>
      </c>
      <c r="J27" s="36">
        <v>387</v>
      </c>
      <c r="K27" s="35">
        <f t="shared" si="3"/>
        <v>12.173913043478258</v>
      </c>
      <c r="L27" s="36">
        <v>252</v>
      </c>
      <c r="M27" s="35">
        <f t="shared" si="4"/>
        <v>17.757009345794383</v>
      </c>
      <c r="N27" s="39">
        <v>18993</v>
      </c>
      <c r="O27" s="43">
        <f t="shared" si="5"/>
        <v>14.45013558300694</v>
      </c>
      <c r="P27" s="41">
        <v>231</v>
      </c>
      <c r="Q27" s="35">
        <f t="shared" si="7"/>
        <v>30.508474576271194</v>
      </c>
      <c r="R27" s="56">
        <v>136</v>
      </c>
      <c r="S27" s="42">
        <f t="shared" si="8"/>
        <v>-7.482993197278908</v>
      </c>
    </row>
    <row r="28" spans="1:19" ht="15" customHeight="1">
      <c r="A28" s="47" t="s">
        <v>23</v>
      </c>
      <c r="B28" s="38">
        <v>2509</v>
      </c>
      <c r="C28" s="35">
        <f t="shared" si="0"/>
        <v>7.451820128479647</v>
      </c>
      <c r="D28" s="39">
        <v>2199</v>
      </c>
      <c r="E28" s="42">
        <f t="shared" si="6"/>
        <v>26.089449541284402</v>
      </c>
      <c r="F28" s="38">
        <v>2394</v>
      </c>
      <c r="G28" s="35">
        <f t="shared" si="1"/>
        <v>11.921458625525938</v>
      </c>
      <c r="H28" s="39">
        <v>1934</v>
      </c>
      <c r="I28" s="35">
        <f t="shared" si="2"/>
        <v>11.921296296296301</v>
      </c>
      <c r="J28" s="36">
        <v>525</v>
      </c>
      <c r="K28" s="35">
        <f t="shared" si="3"/>
        <v>35.65891472868217</v>
      </c>
      <c r="L28" s="36">
        <v>140</v>
      </c>
      <c r="M28" s="35">
        <f t="shared" si="4"/>
        <v>-44.44444444444444</v>
      </c>
      <c r="N28" s="39">
        <v>28465</v>
      </c>
      <c r="O28" s="43">
        <f t="shared" si="5"/>
        <v>49.871005107144725</v>
      </c>
      <c r="P28" s="41">
        <v>307</v>
      </c>
      <c r="Q28" s="35">
        <f t="shared" si="7"/>
        <v>32.9004329004329</v>
      </c>
      <c r="R28" s="56">
        <v>153</v>
      </c>
      <c r="S28" s="42">
        <f t="shared" si="8"/>
        <v>12.5</v>
      </c>
    </row>
    <row r="29" spans="1:19" ht="15" customHeight="1">
      <c r="A29" s="47" t="s">
        <v>24</v>
      </c>
      <c r="B29" s="38">
        <v>3028</v>
      </c>
      <c r="C29" s="35">
        <f t="shared" si="0"/>
        <v>20.68553208449582</v>
      </c>
      <c r="D29" s="39">
        <v>2258</v>
      </c>
      <c r="E29" s="42">
        <f t="shared" si="6"/>
        <v>2.683037744429284</v>
      </c>
      <c r="F29" s="38">
        <v>2880</v>
      </c>
      <c r="G29" s="35">
        <f t="shared" si="1"/>
        <v>20.30075187969924</v>
      </c>
      <c r="H29" s="39">
        <v>2246</v>
      </c>
      <c r="I29" s="35">
        <f t="shared" si="2"/>
        <v>16.132368148914168</v>
      </c>
      <c r="J29" s="36">
        <v>805</v>
      </c>
      <c r="K29" s="35">
        <f t="shared" si="3"/>
        <v>53.33333333333334</v>
      </c>
      <c r="L29" s="36">
        <v>215</v>
      </c>
      <c r="M29" s="35">
        <f t="shared" si="4"/>
        <v>53.571428571428584</v>
      </c>
      <c r="N29" s="39">
        <v>47354</v>
      </c>
      <c r="O29" s="43">
        <f t="shared" si="5"/>
        <v>66.35868610574389</v>
      </c>
      <c r="P29" s="41">
        <v>515</v>
      </c>
      <c r="Q29" s="35">
        <f t="shared" si="7"/>
        <v>67.75244299674267</v>
      </c>
      <c r="R29" s="56">
        <v>183</v>
      </c>
      <c r="S29" s="42">
        <f t="shared" si="8"/>
        <v>19.6078431372549</v>
      </c>
    </row>
    <row r="30" spans="1:19" ht="15" customHeight="1">
      <c r="A30" s="47" t="s">
        <v>25</v>
      </c>
      <c r="B30" s="38">
        <v>3327</v>
      </c>
      <c r="C30" s="35">
        <f t="shared" si="0"/>
        <v>9.874504623513868</v>
      </c>
      <c r="D30" s="39">
        <v>2676</v>
      </c>
      <c r="E30" s="42">
        <f t="shared" si="6"/>
        <v>18.511957484499565</v>
      </c>
      <c r="F30" s="38">
        <v>3598</v>
      </c>
      <c r="G30" s="35">
        <f t="shared" si="1"/>
        <v>24.930555555555543</v>
      </c>
      <c r="H30" s="39">
        <v>2616</v>
      </c>
      <c r="I30" s="35">
        <f t="shared" si="2"/>
        <v>16.473731077471054</v>
      </c>
      <c r="J30" s="39">
        <v>1200</v>
      </c>
      <c r="K30" s="35">
        <f t="shared" si="3"/>
        <v>49.06832298136645</v>
      </c>
      <c r="L30" s="36">
        <v>618</v>
      </c>
      <c r="M30" s="35">
        <f t="shared" si="4"/>
        <v>187.4418604651163</v>
      </c>
      <c r="N30" s="39">
        <v>74916</v>
      </c>
      <c r="O30" s="43">
        <f t="shared" si="5"/>
        <v>58.20416437893314</v>
      </c>
      <c r="P30" s="41">
        <v>722</v>
      </c>
      <c r="Q30" s="35">
        <f t="shared" si="7"/>
        <v>40.19417475728155</v>
      </c>
      <c r="R30" s="56">
        <v>234</v>
      </c>
      <c r="S30" s="42">
        <f t="shared" si="8"/>
        <v>27.868852459016402</v>
      </c>
    </row>
    <row r="31" spans="1:19" ht="15" customHeight="1">
      <c r="A31" s="47" t="s">
        <v>26</v>
      </c>
      <c r="B31" s="38">
        <v>4108</v>
      </c>
      <c r="C31" s="35">
        <f t="shared" si="0"/>
        <v>23.474601743312284</v>
      </c>
      <c r="D31" s="39">
        <v>3049</v>
      </c>
      <c r="E31" s="42">
        <f t="shared" si="6"/>
        <v>13.938714499252614</v>
      </c>
      <c r="F31" s="38">
        <v>4030</v>
      </c>
      <c r="G31" s="35">
        <f t="shared" si="1"/>
        <v>12.006670372429129</v>
      </c>
      <c r="H31" s="39">
        <v>2689</v>
      </c>
      <c r="I31" s="35">
        <f t="shared" si="2"/>
        <v>2.7905198776758455</v>
      </c>
      <c r="J31" s="39">
        <v>1410</v>
      </c>
      <c r="K31" s="35">
        <f t="shared" si="3"/>
        <v>17.500000000000004</v>
      </c>
      <c r="L31" s="36">
        <v>711</v>
      </c>
      <c r="M31" s="35">
        <f t="shared" si="4"/>
        <v>15.048543689320383</v>
      </c>
      <c r="N31" s="39">
        <v>101448</v>
      </c>
      <c r="O31" s="43">
        <f t="shared" si="5"/>
        <v>35.41566554541086</v>
      </c>
      <c r="P31" s="41">
        <v>963</v>
      </c>
      <c r="Q31" s="35">
        <f t="shared" si="7"/>
        <v>33.37950138504156</v>
      </c>
      <c r="R31" s="56">
        <v>493</v>
      </c>
      <c r="S31" s="42">
        <f t="shared" si="8"/>
        <v>110.6837606837607</v>
      </c>
    </row>
    <row r="32" spans="1:19" ht="15" customHeight="1">
      <c r="A32" s="47" t="s">
        <v>27</v>
      </c>
      <c r="B32" s="38">
        <v>5378</v>
      </c>
      <c r="C32" s="35">
        <f t="shared" si="0"/>
        <v>30.915287244401178</v>
      </c>
      <c r="D32" s="39">
        <v>3514</v>
      </c>
      <c r="E32" s="42">
        <f t="shared" si="6"/>
        <v>15.250901935060668</v>
      </c>
      <c r="F32" s="38">
        <v>4248</v>
      </c>
      <c r="G32" s="35">
        <f t="shared" si="1"/>
        <v>5.409429280397027</v>
      </c>
      <c r="H32" s="39">
        <v>2723</v>
      </c>
      <c r="I32" s="35">
        <f t="shared" si="2"/>
        <v>1.264410561547047</v>
      </c>
      <c r="J32" s="39">
        <v>1563</v>
      </c>
      <c r="K32" s="35">
        <f t="shared" si="3"/>
        <v>10.851063829787243</v>
      </c>
      <c r="L32" s="36">
        <v>892</v>
      </c>
      <c r="M32" s="35">
        <f t="shared" si="4"/>
        <v>25.457102672292553</v>
      </c>
      <c r="N32" s="39">
        <v>115442</v>
      </c>
      <c r="O32" s="43">
        <f t="shared" si="5"/>
        <v>13.794259127829037</v>
      </c>
      <c r="P32" s="41">
        <v>1232</v>
      </c>
      <c r="Q32" s="35">
        <f t="shared" si="7"/>
        <v>27.933541017653173</v>
      </c>
      <c r="R32" s="56">
        <v>524</v>
      </c>
      <c r="S32" s="42">
        <f t="shared" si="8"/>
        <v>6.288032454361048</v>
      </c>
    </row>
    <row r="33" spans="1:19" ht="15" customHeight="1">
      <c r="A33" s="47" t="s">
        <v>28</v>
      </c>
      <c r="B33" s="38">
        <v>5338</v>
      </c>
      <c r="C33" s="35">
        <f t="shared" si="0"/>
        <v>-0.7437709185570851</v>
      </c>
      <c r="D33" s="39">
        <v>4474</v>
      </c>
      <c r="E33" s="42">
        <f t="shared" si="6"/>
        <v>27.31929425156516</v>
      </c>
      <c r="F33" s="38">
        <v>3772</v>
      </c>
      <c r="G33" s="35">
        <f t="shared" si="1"/>
        <v>-11.205273069679844</v>
      </c>
      <c r="H33" s="39">
        <v>2486</v>
      </c>
      <c r="I33" s="35">
        <f t="shared" si="2"/>
        <v>-8.703635695923618</v>
      </c>
      <c r="J33" s="39">
        <v>1413</v>
      </c>
      <c r="K33" s="35">
        <f t="shared" si="3"/>
        <v>-9.596928982725528</v>
      </c>
      <c r="L33" s="36">
        <v>738</v>
      </c>
      <c r="M33" s="35">
        <f t="shared" si="4"/>
        <v>-17.264573991031394</v>
      </c>
      <c r="N33" s="39">
        <v>88763</v>
      </c>
      <c r="O33" s="43">
        <f t="shared" si="5"/>
        <v>-23.110306474246812</v>
      </c>
      <c r="P33" s="41">
        <v>1293</v>
      </c>
      <c r="Q33" s="35">
        <f t="shared" si="7"/>
        <v>4.951298701298712</v>
      </c>
      <c r="R33" s="56">
        <v>509</v>
      </c>
      <c r="S33" s="42">
        <f t="shared" si="8"/>
        <v>-2.8625954198473247</v>
      </c>
    </row>
    <row r="34" spans="1:19" ht="15" customHeight="1">
      <c r="A34" s="47" t="s">
        <v>45</v>
      </c>
      <c r="B34" s="38">
        <v>3844</v>
      </c>
      <c r="C34" s="35">
        <f aca="true" t="shared" si="9" ref="C34:C39">(B34/B33-1)*100</f>
        <v>-27.988010490820535</v>
      </c>
      <c r="D34" s="39">
        <v>3921</v>
      </c>
      <c r="E34" s="42">
        <f t="shared" si="6"/>
        <v>-12.360303978542685</v>
      </c>
      <c r="F34" s="38">
        <v>4510</v>
      </c>
      <c r="G34" s="35">
        <f aca="true" t="shared" si="10" ref="G34:G39">(F34/F33-1)*100</f>
        <v>19.565217391304344</v>
      </c>
      <c r="H34" s="39">
        <v>2693</v>
      </c>
      <c r="I34" s="35">
        <f aca="true" t="shared" si="11" ref="I34:I39">(H34/H33-1)*100</f>
        <v>8.326629123089301</v>
      </c>
      <c r="J34" s="39">
        <v>1623</v>
      </c>
      <c r="K34" s="35">
        <f aca="true" t="shared" si="12" ref="K34:K39">(J34/J33-1)*100</f>
        <v>14.861995753715496</v>
      </c>
      <c r="L34" s="36">
        <v>791</v>
      </c>
      <c r="M34" s="35">
        <f aca="true" t="shared" si="13" ref="M34:M39">(L34/L33-1)*100</f>
        <v>7.181571815718146</v>
      </c>
      <c r="N34" s="39">
        <v>86252</v>
      </c>
      <c r="O34" s="43">
        <f aca="true" t="shared" si="14" ref="O34:O39">N34/N33*100-100</f>
        <v>-2.8288814032874114</v>
      </c>
      <c r="P34" s="41">
        <v>1440</v>
      </c>
      <c r="Q34" s="35">
        <f aca="true" t="shared" si="15" ref="Q34:Q39">(P34/P33-1)*100</f>
        <v>11.368909512761016</v>
      </c>
      <c r="R34" s="56">
        <v>524</v>
      </c>
      <c r="S34" s="42">
        <f aca="true" t="shared" si="16" ref="S34:S39">(R34/R33-1)*100</f>
        <v>2.946954813359537</v>
      </c>
    </row>
    <row r="35" spans="1:19" ht="15" customHeight="1">
      <c r="A35" s="48" t="s">
        <v>46</v>
      </c>
      <c r="B35" s="49">
        <v>4688</v>
      </c>
      <c r="C35" s="50">
        <f t="shared" si="9"/>
        <v>21.956295525494273</v>
      </c>
      <c r="D35" s="51">
        <v>4857</v>
      </c>
      <c r="E35" s="52">
        <f t="shared" si="6"/>
        <v>23.871461361897484</v>
      </c>
      <c r="F35" s="49">
        <v>5349</v>
      </c>
      <c r="G35" s="50">
        <f t="shared" si="10"/>
        <v>18.60310421286031</v>
      </c>
      <c r="H35" s="51">
        <v>3029</v>
      </c>
      <c r="I35" s="50">
        <f t="shared" si="11"/>
        <v>12.476791682138888</v>
      </c>
      <c r="J35" s="51">
        <v>2209</v>
      </c>
      <c r="K35" s="50">
        <f t="shared" si="12"/>
        <v>36.10597658656809</v>
      </c>
      <c r="L35" s="53">
        <v>1152</v>
      </c>
      <c r="M35" s="50">
        <f t="shared" si="13"/>
        <v>45.63843236409608</v>
      </c>
      <c r="N35" s="51">
        <v>127029</v>
      </c>
      <c r="O35" s="54">
        <f t="shared" si="14"/>
        <v>47.27658489078516</v>
      </c>
      <c r="P35" s="55">
        <v>2075</v>
      </c>
      <c r="Q35" s="50">
        <f t="shared" si="15"/>
        <v>44.09722222222223</v>
      </c>
      <c r="R35" s="53">
        <v>850</v>
      </c>
      <c r="S35" s="52">
        <f t="shared" si="16"/>
        <v>62.213740458015266</v>
      </c>
    </row>
    <row r="36" spans="1:19" ht="15" customHeight="1">
      <c r="A36" s="47" t="s">
        <v>52</v>
      </c>
      <c r="B36" s="38">
        <v>4334</v>
      </c>
      <c r="C36" s="35">
        <f t="shared" si="9"/>
        <v>-7.551194539249151</v>
      </c>
      <c r="D36" s="39">
        <v>5453</v>
      </c>
      <c r="E36" s="42">
        <f aca="true" t="shared" si="17" ref="E36:E46">(D36/D35-1)*100</f>
        <v>12.270949145563105</v>
      </c>
      <c r="F36" s="38">
        <v>3536</v>
      </c>
      <c r="G36" s="35">
        <f t="shared" si="10"/>
        <v>-33.89418582912695</v>
      </c>
      <c r="H36" s="39">
        <v>2153</v>
      </c>
      <c r="I36" s="35">
        <f t="shared" si="11"/>
        <v>-28.920435787388577</v>
      </c>
      <c r="J36" s="39">
        <v>1473</v>
      </c>
      <c r="K36" s="35">
        <f t="shared" si="12"/>
        <v>-33.31824354911724</v>
      </c>
      <c r="L36" s="56">
        <v>819</v>
      </c>
      <c r="M36" s="35">
        <f t="shared" si="13"/>
        <v>-28.90625</v>
      </c>
      <c r="N36" s="39">
        <v>93822</v>
      </c>
      <c r="O36" s="43">
        <f t="shared" si="14"/>
        <v>-26.141274827008004</v>
      </c>
      <c r="P36" s="41">
        <v>1842</v>
      </c>
      <c r="Q36" s="35">
        <f t="shared" si="15"/>
        <v>-11.228915662650607</v>
      </c>
      <c r="R36" s="56">
        <v>815</v>
      </c>
      <c r="S36" s="42">
        <f t="shared" si="16"/>
        <v>-4.117647058823525</v>
      </c>
    </row>
    <row r="37" spans="1:19" ht="15" customHeight="1">
      <c r="A37" s="47" t="s">
        <v>53</v>
      </c>
      <c r="B37" s="38">
        <v>4453</v>
      </c>
      <c r="C37" s="35">
        <f t="shared" si="9"/>
        <v>2.745731425934461</v>
      </c>
      <c r="D37" s="39">
        <v>5166</v>
      </c>
      <c r="E37" s="42">
        <f t="shared" si="17"/>
        <v>-5.263157894736848</v>
      </c>
      <c r="F37" s="38">
        <v>4310</v>
      </c>
      <c r="G37" s="35">
        <f t="shared" si="10"/>
        <v>21.889140271493225</v>
      </c>
      <c r="H37" s="39">
        <v>2521</v>
      </c>
      <c r="I37" s="35">
        <f t="shared" si="11"/>
        <v>17.092429168601942</v>
      </c>
      <c r="J37" s="39">
        <v>1934</v>
      </c>
      <c r="K37" s="35">
        <f t="shared" si="12"/>
        <v>31.296673455532932</v>
      </c>
      <c r="L37" s="56">
        <v>886</v>
      </c>
      <c r="M37" s="35">
        <f t="shared" si="13"/>
        <v>8.180708180708173</v>
      </c>
      <c r="N37" s="39">
        <v>132519</v>
      </c>
      <c r="O37" s="43">
        <f t="shared" si="14"/>
        <v>41.24512374496388</v>
      </c>
      <c r="P37" s="41">
        <v>1957</v>
      </c>
      <c r="Q37" s="35">
        <f t="shared" si="15"/>
        <v>6.243213897937028</v>
      </c>
      <c r="R37" s="56">
        <v>1246</v>
      </c>
      <c r="S37" s="42">
        <f t="shared" si="16"/>
        <v>52.88343558282209</v>
      </c>
    </row>
    <row r="38" spans="1:19" ht="15" customHeight="1">
      <c r="A38" s="48" t="s">
        <v>54</v>
      </c>
      <c r="B38" s="49">
        <v>5045</v>
      </c>
      <c r="C38" s="50">
        <f t="shared" si="9"/>
        <v>13.29440826409163</v>
      </c>
      <c r="D38" s="51">
        <v>6899</v>
      </c>
      <c r="E38" s="52">
        <f t="shared" si="17"/>
        <v>33.546264034068905</v>
      </c>
      <c r="F38" s="49">
        <v>4875</v>
      </c>
      <c r="G38" s="50">
        <f t="shared" si="10"/>
        <v>13.10904872389791</v>
      </c>
      <c r="H38" s="51">
        <v>2653</v>
      </c>
      <c r="I38" s="50">
        <f t="shared" si="11"/>
        <v>5.236017453391506</v>
      </c>
      <c r="J38" s="51">
        <v>2509</v>
      </c>
      <c r="K38" s="50">
        <f t="shared" si="12"/>
        <v>29.73112719751809</v>
      </c>
      <c r="L38" s="53">
        <v>1186</v>
      </c>
      <c r="M38" s="50">
        <f t="shared" si="13"/>
        <v>33.86004514672687</v>
      </c>
      <c r="N38" s="51">
        <v>161197</v>
      </c>
      <c r="O38" s="54">
        <f t="shared" si="14"/>
        <v>21.640670394433997</v>
      </c>
      <c r="P38" s="55">
        <v>2161</v>
      </c>
      <c r="Q38" s="50">
        <f t="shared" si="15"/>
        <v>10.42411854879919</v>
      </c>
      <c r="R38" s="53">
        <v>1334</v>
      </c>
      <c r="S38" s="52">
        <f t="shared" si="16"/>
        <v>7.062600321027279</v>
      </c>
    </row>
    <row r="39" spans="1:19" ht="15" customHeight="1">
      <c r="A39" s="48" t="s">
        <v>55</v>
      </c>
      <c r="B39" s="49">
        <v>6135</v>
      </c>
      <c r="C39" s="50">
        <f t="shared" si="9"/>
        <v>21.605550049554022</v>
      </c>
      <c r="D39" s="51">
        <v>8364</v>
      </c>
      <c r="E39" s="52">
        <f t="shared" si="17"/>
        <v>21.234961588636025</v>
      </c>
      <c r="F39" s="49">
        <v>6027</v>
      </c>
      <c r="G39" s="50">
        <f t="shared" si="10"/>
        <v>23.630769230769232</v>
      </c>
      <c r="H39" s="51">
        <v>3285</v>
      </c>
      <c r="I39" s="50">
        <f t="shared" si="11"/>
        <v>23.82208820203544</v>
      </c>
      <c r="J39" s="51">
        <v>3466</v>
      </c>
      <c r="K39" s="50">
        <f t="shared" si="12"/>
        <v>38.142686329214825</v>
      </c>
      <c r="L39" s="53">
        <v>2617</v>
      </c>
      <c r="M39" s="50">
        <f t="shared" si="13"/>
        <v>120.65767284991567</v>
      </c>
      <c r="N39" s="51">
        <v>230314</v>
      </c>
      <c r="O39" s="54">
        <f t="shared" si="14"/>
        <v>42.87734883403539</v>
      </c>
      <c r="P39" s="55">
        <v>2952</v>
      </c>
      <c r="Q39" s="50">
        <f t="shared" si="15"/>
        <v>36.60342434058306</v>
      </c>
      <c r="R39" s="53">
        <v>1559</v>
      </c>
      <c r="S39" s="52">
        <f t="shared" si="16"/>
        <v>16.866566716641685</v>
      </c>
    </row>
    <row r="40" spans="1:19" ht="15" customHeight="1">
      <c r="A40" s="48" t="s">
        <v>56</v>
      </c>
      <c r="B40" s="49">
        <v>6892</v>
      </c>
      <c r="C40" s="50">
        <f>(B40/B39-1)*100</f>
        <v>12.339038304808469</v>
      </c>
      <c r="D40" s="51">
        <v>8494</v>
      </c>
      <c r="E40" s="42">
        <f t="shared" si="17"/>
        <v>1.5542802486848473</v>
      </c>
      <c r="F40" s="49">
        <v>6257</v>
      </c>
      <c r="G40" s="50">
        <f aca="true" t="shared" si="18" ref="G40:G46">(F40/F39-1)*100</f>
        <v>3.816160610585695</v>
      </c>
      <c r="H40" s="51">
        <v>3387</v>
      </c>
      <c r="I40" s="50">
        <f aca="true" t="shared" si="19" ref="I40:I46">(H40/H39-1)*100</f>
        <v>3.1050228310502304</v>
      </c>
      <c r="J40" s="51">
        <v>3768</v>
      </c>
      <c r="K40" s="50">
        <f aca="true" t="shared" si="20" ref="K40:K46">(J40/J39-1)*100</f>
        <v>8.713214079630704</v>
      </c>
      <c r="L40" s="53">
        <v>4509</v>
      </c>
      <c r="M40" s="50">
        <f aca="true" t="shared" si="21" ref="M40:M46">(L40/L39-1)*100</f>
        <v>72.29652273595721</v>
      </c>
      <c r="N40" s="51">
        <v>262286</v>
      </c>
      <c r="O40" s="50">
        <f aca="true" t="shared" si="22" ref="O40:O46">(N40/N39-1)*100</f>
        <v>13.88191772970815</v>
      </c>
      <c r="P40" s="55">
        <v>3532</v>
      </c>
      <c r="Q40" s="50">
        <f aca="true" t="shared" si="23" ref="Q40:Q46">(P40/P39-1)*100</f>
        <v>19.64769647696476</v>
      </c>
      <c r="R40" s="53">
        <v>1629</v>
      </c>
      <c r="S40" s="42">
        <f aca="true" t="shared" si="24" ref="S40:S46">(R40/R39-1)*100</f>
        <v>4.490057729313657</v>
      </c>
    </row>
    <row r="41" spans="1:19" ht="15" customHeight="1">
      <c r="A41" s="47" t="s">
        <v>57</v>
      </c>
      <c r="B41" s="38">
        <v>6987</v>
      </c>
      <c r="C41" s="35">
        <f>(B41/B40-1)*100</f>
        <v>1.3784097504352832</v>
      </c>
      <c r="D41" s="39">
        <v>8641</v>
      </c>
      <c r="E41" s="43">
        <f t="shared" si="17"/>
        <v>1.7306333882740832</v>
      </c>
      <c r="F41" s="41">
        <v>7091</v>
      </c>
      <c r="G41" s="35">
        <f t="shared" si="18"/>
        <v>13.329071439987207</v>
      </c>
      <c r="H41" s="39">
        <v>3883</v>
      </c>
      <c r="I41" s="35">
        <f t="shared" si="19"/>
        <v>14.64422793032183</v>
      </c>
      <c r="J41" s="39">
        <v>4554</v>
      </c>
      <c r="K41" s="35">
        <f t="shared" si="20"/>
        <v>20.859872611464958</v>
      </c>
      <c r="L41" s="56">
        <v>4755</v>
      </c>
      <c r="M41" s="35">
        <f t="shared" si="21"/>
        <v>5.45575515635397</v>
      </c>
      <c r="N41" s="39">
        <v>343220</v>
      </c>
      <c r="O41" s="35">
        <f t="shared" si="22"/>
        <v>30.85715592902405</v>
      </c>
      <c r="P41" s="41">
        <v>5040</v>
      </c>
      <c r="Q41" s="35">
        <f t="shared" si="23"/>
        <v>42.695356738391844</v>
      </c>
      <c r="R41" s="56">
        <v>1748</v>
      </c>
      <c r="S41" s="42">
        <f t="shared" si="24"/>
        <v>7.30509515039901</v>
      </c>
    </row>
    <row r="42" spans="1:19" ht="15" customHeight="1">
      <c r="A42" s="48" t="s">
        <v>61</v>
      </c>
      <c r="B42" s="49">
        <v>7364</v>
      </c>
      <c r="C42" s="50">
        <f>(B42/B41-1)*100</f>
        <v>5.395734936310292</v>
      </c>
      <c r="D42" s="51">
        <v>9501</v>
      </c>
      <c r="E42" s="54">
        <f t="shared" si="17"/>
        <v>9.952551787987506</v>
      </c>
      <c r="F42" s="55">
        <v>8288</v>
      </c>
      <c r="G42" s="50">
        <f t="shared" si="18"/>
        <v>16.880552813425464</v>
      </c>
      <c r="H42" s="51">
        <v>4164</v>
      </c>
      <c r="I42" s="50">
        <f t="shared" si="19"/>
        <v>7.236672675766154</v>
      </c>
      <c r="J42" s="51">
        <v>5198</v>
      </c>
      <c r="K42" s="50">
        <f t="shared" si="20"/>
        <v>14.141414141414144</v>
      </c>
      <c r="L42" s="53">
        <v>5591</v>
      </c>
      <c r="M42" s="50">
        <f t="shared" si="21"/>
        <v>17.58149316508939</v>
      </c>
      <c r="N42" s="51">
        <v>433975</v>
      </c>
      <c r="O42" s="50">
        <f t="shared" si="22"/>
        <v>26.442223646640638</v>
      </c>
      <c r="P42" s="55">
        <v>6259</v>
      </c>
      <c r="Q42" s="50">
        <f t="shared" si="23"/>
        <v>24.18650793650794</v>
      </c>
      <c r="R42" s="53">
        <v>1803</v>
      </c>
      <c r="S42" s="52">
        <f t="shared" si="24"/>
        <v>3.1464530892448606</v>
      </c>
    </row>
    <row r="43" spans="1:19" ht="15" customHeight="1">
      <c r="A43" s="48" t="s">
        <v>62</v>
      </c>
      <c r="B43" s="49">
        <v>7471</v>
      </c>
      <c r="C43" s="50">
        <f>(B43/B42-1)*100</f>
        <v>1.4530146659424314</v>
      </c>
      <c r="D43" s="51">
        <v>11553</v>
      </c>
      <c r="E43" s="50">
        <f t="shared" si="17"/>
        <v>21.597726555099463</v>
      </c>
      <c r="F43" s="55">
        <v>8362</v>
      </c>
      <c r="G43" s="50">
        <f t="shared" si="18"/>
        <v>0.8928571428571397</v>
      </c>
      <c r="H43" s="51">
        <v>4287</v>
      </c>
      <c r="I43" s="50">
        <f t="shared" si="19"/>
        <v>2.9538904899135465</v>
      </c>
      <c r="J43" s="51">
        <v>4336</v>
      </c>
      <c r="K43" s="50">
        <f t="shared" si="20"/>
        <v>-16.58330126971912</v>
      </c>
      <c r="L43" s="53">
        <v>5967</v>
      </c>
      <c r="M43" s="50">
        <f t="shared" si="21"/>
        <v>6.725093900912182</v>
      </c>
      <c r="N43" s="51">
        <v>353236</v>
      </c>
      <c r="O43" s="50">
        <f t="shared" si="22"/>
        <v>-18.604527910593927</v>
      </c>
      <c r="P43" s="55">
        <v>6241</v>
      </c>
      <c r="Q43" s="50">
        <f t="shared" si="23"/>
        <v>-0.2875858763380701</v>
      </c>
      <c r="R43" s="53">
        <v>1671</v>
      </c>
      <c r="S43" s="52">
        <f t="shared" si="24"/>
        <v>-7.321131447587359</v>
      </c>
    </row>
    <row r="44" spans="1:19" ht="15" customHeight="1">
      <c r="A44" s="48" t="s">
        <v>63</v>
      </c>
      <c r="B44" s="49">
        <v>8633</v>
      </c>
      <c r="C44" s="50">
        <f>(B44/B43-1)*100</f>
        <v>15.55347343059832</v>
      </c>
      <c r="D44" s="51">
        <v>12123</v>
      </c>
      <c r="E44" s="50">
        <f t="shared" si="17"/>
        <v>4.933783432874583</v>
      </c>
      <c r="F44" s="55">
        <v>6344</v>
      </c>
      <c r="G44" s="50">
        <f t="shared" si="18"/>
        <v>-24.132982540062187</v>
      </c>
      <c r="H44" s="51">
        <v>3260</v>
      </c>
      <c r="I44" s="50">
        <f t="shared" si="19"/>
        <v>-23.95614648938652</v>
      </c>
      <c r="J44" s="51">
        <v>3181</v>
      </c>
      <c r="K44" s="50">
        <f t="shared" si="20"/>
        <v>-26.637453874538743</v>
      </c>
      <c r="L44" s="53">
        <v>5863</v>
      </c>
      <c r="M44" s="50">
        <f t="shared" si="21"/>
        <v>-1.7429193899782147</v>
      </c>
      <c r="N44" s="51">
        <v>203912</v>
      </c>
      <c r="O44" s="50">
        <f t="shared" si="22"/>
        <v>-42.273154491614676</v>
      </c>
      <c r="P44" s="55">
        <v>4677</v>
      </c>
      <c r="Q44" s="50">
        <f t="shared" si="23"/>
        <v>-25.060086524595416</v>
      </c>
      <c r="R44" s="53">
        <v>1507</v>
      </c>
      <c r="S44" s="52">
        <f t="shared" si="24"/>
        <v>-9.814482345900654</v>
      </c>
    </row>
    <row r="45" spans="1:19" ht="15" customHeight="1">
      <c r="A45" s="48" t="s">
        <v>64</v>
      </c>
      <c r="B45" s="49">
        <v>6806</v>
      </c>
      <c r="C45" s="64" t="s">
        <v>65</v>
      </c>
      <c r="D45" s="51">
        <v>15048</v>
      </c>
      <c r="E45" s="50">
        <f t="shared" si="17"/>
        <v>24.127691165553088</v>
      </c>
      <c r="F45" s="55">
        <v>8688</v>
      </c>
      <c r="G45" s="50">
        <f t="shared" si="18"/>
        <v>36.948297604035304</v>
      </c>
      <c r="H45" s="51">
        <v>4332</v>
      </c>
      <c r="I45" s="50">
        <f t="shared" si="19"/>
        <v>32.883435582822095</v>
      </c>
      <c r="J45" s="51">
        <v>4633</v>
      </c>
      <c r="K45" s="50">
        <f t="shared" si="20"/>
        <v>45.64602326312481</v>
      </c>
      <c r="L45" s="53">
        <v>4866</v>
      </c>
      <c r="M45" s="50">
        <f t="shared" si="21"/>
        <v>-17.004946273238954</v>
      </c>
      <c r="N45" s="51">
        <v>294234</v>
      </c>
      <c r="O45" s="50">
        <f t="shared" si="22"/>
        <v>44.29459766958295</v>
      </c>
      <c r="P45" s="55">
        <v>7389</v>
      </c>
      <c r="Q45" s="50">
        <f t="shared" si="23"/>
        <v>57.98588838999359</v>
      </c>
      <c r="R45" s="53">
        <v>2501</v>
      </c>
      <c r="S45" s="52">
        <f t="shared" si="24"/>
        <v>65.9588586595886</v>
      </c>
    </row>
    <row r="46" spans="1:19" ht="15" customHeight="1">
      <c r="A46" s="48" t="s">
        <v>66</v>
      </c>
      <c r="B46" s="49">
        <v>12133</v>
      </c>
      <c r="C46" s="64" t="s">
        <v>65</v>
      </c>
      <c r="D46" s="51">
        <v>19666</v>
      </c>
      <c r="E46" s="50">
        <f t="shared" si="17"/>
        <v>30.68846358320043</v>
      </c>
      <c r="F46" s="55">
        <v>7379</v>
      </c>
      <c r="G46" s="50">
        <f t="shared" si="18"/>
        <v>-15.066758747697973</v>
      </c>
      <c r="H46" s="51">
        <v>3850</v>
      </c>
      <c r="I46" s="50">
        <f t="shared" si="19"/>
        <v>-11.126500461680521</v>
      </c>
      <c r="J46" s="51">
        <v>4604</v>
      </c>
      <c r="K46" s="50">
        <f t="shared" si="20"/>
        <v>-0.6259443125404718</v>
      </c>
      <c r="L46" s="53">
        <v>5509</v>
      </c>
      <c r="M46" s="50">
        <f t="shared" si="21"/>
        <v>13.214138923140162</v>
      </c>
      <c r="N46" s="51">
        <v>297214</v>
      </c>
      <c r="O46" s="50">
        <f t="shared" si="22"/>
        <v>1.0127993365824484</v>
      </c>
      <c r="P46" s="55">
        <v>6569</v>
      </c>
      <c r="Q46" s="50">
        <f t="shared" si="23"/>
        <v>-11.09757748003789</v>
      </c>
      <c r="R46" s="53">
        <v>3149</v>
      </c>
      <c r="S46" s="52">
        <f t="shared" si="24"/>
        <v>25.909636145541782</v>
      </c>
    </row>
    <row r="47" spans="1:19" ht="15" customHeight="1">
      <c r="A47" s="48" t="s">
        <v>67</v>
      </c>
      <c r="B47" s="49">
        <v>10964</v>
      </c>
      <c r="C47" s="50">
        <f aca="true" t="shared" si="25" ref="C47:C53">(B47/B46-1)*100</f>
        <v>-9.634880079123054</v>
      </c>
      <c r="D47" s="51">
        <v>17996</v>
      </c>
      <c r="E47" s="50">
        <f>(D47/D46-1)*100</f>
        <v>-8.49181328180616</v>
      </c>
      <c r="F47" s="55">
        <v>6685</v>
      </c>
      <c r="G47" s="50">
        <f aca="true" t="shared" si="26" ref="G47:G53">(F47/F46-1)*100</f>
        <v>-9.405068437457654</v>
      </c>
      <c r="H47" s="51">
        <v>3528</v>
      </c>
      <c r="I47" s="50">
        <f aca="true" t="shared" si="27" ref="I47:I53">(H47/H46-1)*100</f>
        <v>-8.363636363636362</v>
      </c>
      <c r="J47" s="51">
        <v>4341</v>
      </c>
      <c r="K47" s="50">
        <f aca="true" t="shared" si="28" ref="K47:K53">(J47/J46-1)*100</f>
        <v>-5.7124239791485625</v>
      </c>
      <c r="L47" s="53">
        <v>2980</v>
      </c>
      <c r="M47" s="50">
        <f>(L47/L46-1)*100</f>
        <v>-45.90669813033218</v>
      </c>
      <c r="N47" s="51">
        <v>265064</v>
      </c>
      <c r="O47" s="50">
        <f>(N47/N46-1)*100</f>
        <v>-10.81712166990788</v>
      </c>
      <c r="P47" s="55">
        <v>4830</v>
      </c>
      <c r="Q47" s="50">
        <f>(P47/P46-1)*100</f>
        <v>-26.472826914294412</v>
      </c>
      <c r="R47" s="53">
        <v>2667</v>
      </c>
      <c r="S47" s="52">
        <f>(R47/R46-1)*100</f>
        <v>-15.30644649094951</v>
      </c>
    </row>
    <row r="48" spans="1:19" ht="15" customHeight="1">
      <c r="A48" s="48" t="s">
        <v>68</v>
      </c>
      <c r="B48" s="49">
        <v>8000</v>
      </c>
      <c r="C48" s="50">
        <f t="shared" si="25"/>
        <v>-27.033929222911347</v>
      </c>
      <c r="D48" s="51">
        <v>16192</v>
      </c>
      <c r="E48" s="50">
        <f>(D48/D47-1)*100</f>
        <v>-10.024449877750607</v>
      </c>
      <c r="F48" s="55">
        <v>6358</v>
      </c>
      <c r="G48" s="50">
        <f t="shared" si="26"/>
        <v>-4.891548242333588</v>
      </c>
      <c r="H48" s="51">
        <v>3472</v>
      </c>
      <c r="I48" s="50">
        <f t="shared" si="27"/>
        <v>-1.5873015873015928</v>
      </c>
      <c r="J48" s="51">
        <v>3660</v>
      </c>
      <c r="K48" s="50">
        <f t="shared" si="28"/>
        <v>-15.687629578438145</v>
      </c>
      <c r="L48" s="53">
        <v>4423</v>
      </c>
      <c r="M48" s="50">
        <f>(L48/L47-1)*100</f>
        <v>48.4228187919463</v>
      </c>
      <c r="N48" s="51">
        <v>219882</v>
      </c>
      <c r="O48" s="50">
        <f>(N48/N47-1)*100</f>
        <v>-17.04569462469442</v>
      </c>
      <c r="P48" s="55">
        <v>4830</v>
      </c>
      <c r="Q48" s="50">
        <f>(P48/P47-1)*100</f>
        <v>0</v>
      </c>
      <c r="R48" s="53">
        <v>3063</v>
      </c>
      <c r="S48" s="52">
        <f>(R48/R47-1)*100</f>
        <v>14.848143982002249</v>
      </c>
    </row>
    <row r="49" spans="1:19" ht="15" customHeight="1">
      <c r="A49" s="48" t="s">
        <v>69</v>
      </c>
      <c r="B49" s="49">
        <v>7263</v>
      </c>
      <c r="C49" s="50">
        <f t="shared" si="25"/>
        <v>-9.212500000000002</v>
      </c>
      <c r="D49" s="51">
        <v>20500</v>
      </c>
      <c r="E49" s="50">
        <v>26.605731225296438</v>
      </c>
      <c r="F49" s="55">
        <v>8051</v>
      </c>
      <c r="G49" s="50">
        <f t="shared" si="26"/>
        <v>26.6278703994967</v>
      </c>
      <c r="H49" s="51">
        <v>3903</v>
      </c>
      <c r="I49" s="50">
        <f t="shared" si="27"/>
        <v>12.413594470046085</v>
      </c>
      <c r="J49" s="51">
        <v>4603</v>
      </c>
      <c r="K49" s="50">
        <f t="shared" si="28"/>
        <v>25.76502732240438</v>
      </c>
      <c r="L49" s="53">
        <v>4349</v>
      </c>
      <c r="M49" s="50">
        <v>-1.6730725751752162</v>
      </c>
      <c r="N49" s="51"/>
      <c r="O49" s="50"/>
      <c r="P49" s="55">
        <v>5360</v>
      </c>
      <c r="Q49" s="50">
        <v>10.973084886128358</v>
      </c>
      <c r="R49" s="53">
        <v>3140</v>
      </c>
      <c r="S49" s="52">
        <v>2.513875285667644</v>
      </c>
    </row>
    <row r="50" spans="1:19" ht="15" customHeight="1">
      <c r="A50" s="48" t="s">
        <v>70</v>
      </c>
      <c r="B50" s="49">
        <v>8855</v>
      </c>
      <c r="C50" s="50">
        <f t="shared" si="25"/>
        <v>21.91931708660333</v>
      </c>
      <c r="D50" s="51">
        <v>17837</v>
      </c>
      <c r="E50" s="50">
        <f>(D50/D49-1)*109</f>
        <v>-14.159365853658537</v>
      </c>
      <c r="F50" s="55">
        <v>8114</v>
      </c>
      <c r="G50" s="50">
        <f t="shared" si="26"/>
        <v>0.7825114892559881</v>
      </c>
      <c r="H50" s="51">
        <v>4317</v>
      </c>
      <c r="I50" s="50">
        <f t="shared" si="27"/>
        <v>10.60722521137587</v>
      </c>
      <c r="J50" s="51">
        <v>4443</v>
      </c>
      <c r="K50" s="50">
        <f t="shared" si="28"/>
        <v>-3.4759939170106446</v>
      </c>
      <c r="L50" s="53">
        <v>3970</v>
      </c>
      <c r="M50" s="50">
        <f>(L50/L49-1)*109</f>
        <v>-9.498965279374573</v>
      </c>
      <c r="N50" s="51"/>
      <c r="O50" s="50"/>
      <c r="P50" s="55">
        <v>5302</v>
      </c>
      <c r="Q50" s="50">
        <f>(P50/P49-1)*100</f>
        <v>-1.0820895522388074</v>
      </c>
      <c r="R50" s="53">
        <v>2602</v>
      </c>
      <c r="S50" s="52">
        <f>(R50/R49-1)*100</f>
        <v>-17.133757961783434</v>
      </c>
    </row>
    <row r="51" spans="1:19" ht="15" customHeight="1">
      <c r="A51" s="47" t="s">
        <v>71</v>
      </c>
      <c r="B51" s="72">
        <v>9774</v>
      </c>
      <c r="C51" s="35">
        <f t="shared" si="25"/>
        <v>10.378317334839071</v>
      </c>
      <c r="D51" s="39">
        <v>26320</v>
      </c>
      <c r="E51" s="35">
        <f>(D51/D50-1)*109</f>
        <v>51.838706060436174</v>
      </c>
      <c r="F51" s="41">
        <v>8408</v>
      </c>
      <c r="G51" s="35">
        <f t="shared" si="26"/>
        <v>3.6233670199654844</v>
      </c>
      <c r="H51" s="39">
        <v>4271</v>
      </c>
      <c r="I51" s="35">
        <f t="shared" si="27"/>
        <v>-1.065554783414413</v>
      </c>
      <c r="J51" s="39">
        <v>4856</v>
      </c>
      <c r="K51" s="35">
        <f t="shared" si="28"/>
        <v>9.295521044339417</v>
      </c>
      <c r="L51" s="56">
        <v>5567</v>
      </c>
      <c r="M51" s="35">
        <f>(L51/L50-1)*109</f>
        <v>43.847103274559196</v>
      </c>
      <c r="N51" s="39"/>
      <c r="O51" s="35"/>
      <c r="P51" s="41">
        <v>5799</v>
      </c>
      <c r="Q51" s="35">
        <f>(P51/P50-1)*100</f>
        <v>9.37382119954735</v>
      </c>
      <c r="R51" s="56">
        <v>2338</v>
      </c>
      <c r="S51" s="42">
        <f>(R51/R50-1)*100</f>
        <v>-10.146041506533432</v>
      </c>
    </row>
    <row r="52" spans="1:19" ht="15" customHeight="1">
      <c r="A52" s="47" t="s">
        <v>72</v>
      </c>
      <c r="B52" s="72">
        <v>10748</v>
      </c>
      <c r="C52" s="35">
        <f t="shared" si="25"/>
        <v>9.965213832617149</v>
      </c>
      <c r="D52" s="39">
        <v>22062</v>
      </c>
      <c r="E52" s="35">
        <f>(D52/D51-1)*109</f>
        <v>-17.633814589665654</v>
      </c>
      <c r="F52" s="41">
        <v>9199</v>
      </c>
      <c r="G52" s="35">
        <f t="shared" si="26"/>
        <v>9.407706945765938</v>
      </c>
      <c r="H52" s="39">
        <v>4254</v>
      </c>
      <c r="I52" s="35">
        <f t="shared" si="27"/>
        <v>-0.3980332474830206</v>
      </c>
      <c r="J52" s="39">
        <v>5731</v>
      </c>
      <c r="K52" s="35">
        <f t="shared" si="28"/>
        <v>18.018945634266892</v>
      </c>
      <c r="L52" s="56">
        <v>6573</v>
      </c>
      <c r="M52" s="35">
        <f>(L52/L51-1)*109</f>
        <v>19.697143883599775</v>
      </c>
      <c r="N52" s="39"/>
      <c r="O52" s="35"/>
      <c r="P52" s="41">
        <v>5966</v>
      </c>
      <c r="Q52" s="35">
        <f>(P52/P51-1)*100</f>
        <v>2.8798068632522877</v>
      </c>
      <c r="R52" s="56">
        <v>2263</v>
      </c>
      <c r="S52" s="42">
        <f>(R52/R51-1)*100</f>
        <v>-3.207869974337041</v>
      </c>
    </row>
    <row r="53" spans="1:19" ht="15" customHeight="1" thickBot="1">
      <c r="A53" s="65" t="s">
        <v>73</v>
      </c>
      <c r="B53" s="66">
        <v>10856</v>
      </c>
      <c r="C53" s="67">
        <f t="shared" si="25"/>
        <v>1.0048381094156955</v>
      </c>
      <c r="D53" s="68">
        <v>22672</v>
      </c>
      <c r="E53" s="67">
        <f>(D53/D52-1)*109</f>
        <v>3.01377934910706</v>
      </c>
      <c r="F53" s="69">
        <v>10034</v>
      </c>
      <c r="G53" s="67">
        <f t="shared" si="26"/>
        <v>9.077073594955976</v>
      </c>
      <c r="H53" s="68">
        <v>4467</v>
      </c>
      <c r="I53" s="67">
        <f t="shared" si="27"/>
        <v>5.007052186177718</v>
      </c>
      <c r="J53" s="68">
        <v>6495</v>
      </c>
      <c r="K53" s="67">
        <f t="shared" si="28"/>
        <v>13.331006805095091</v>
      </c>
      <c r="L53" s="70">
        <v>4421</v>
      </c>
      <c r="M53" s="67">
        <f>(L53/L52-1)*109</f>
        <v>-35.686596683401795</v>
      </c>
      <c r="N53" s="68"/>
      <c r="O53" s="67"/>
      <c r="P53" s="69">
        <v>6307</v>
      </c>
      <c r="Q53" s="67">
        <f>(P53/P52-1)*100</f>
        <v>5.715722427086822</v>
      </c>
      <c r="R53" s="70">
        <v>2308</v>
      </c>
      <c r="S53" s="71">
        <f>(R53/R52-1)*100</f>
        <v>1.9885108263367313</v>
      </c>
    </row>
    <row r="54" spans="1:19" ht="15" customHeight="1">
      <c r="A54" s="6" t="s">
        <v>36</v>
      </c>
      <c r="B54" s="7"/>
      <c r="C54" s="8"/>
      <c r="D54" s="6"/>
      <c r="E54" s="8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62"/>
      <c r="S54" s="9"/>
    </row>
    <row r="55" spans="1:11" ht="15" customHeight="1">
      <c r="A55" s="12" t="s">
        <v>47</v>
      </c>
      <c r="B55" s="10" t="s">
        <v>58</v>
      </c>
      <c r="F55" s="6"/>
      <c r="G55" s="6"/>
      <c r="K55" s="3"/>
    </row>
    <row r="56" spans="1:11" ht="15" customHeight="1">
      <c r="A56" s="12"/>
      <c r="B56" s="10" t="s">
        <v>59</v>
      </c>
      <c r="K56" s="3"/>
    </row>
    <row r="57" spans="1:16" ht="15" customHeight="1">
      <c r="A57" s="10"/>
      <c r="B57" s="10" t="s">
        <v>60</v>
      </c>
      <c r="O57" s="9"/>
      <c r="P57" s="6"/>
    </row>
    <row r="58" spans="15:16" ht="15" customHeight="1">
      <c r="O58" s="9"/>
      <c r="P58" s="6"/>
    </row>
    <row r="59" spans="1:19" ht="15" customHeight="1">
      <c r="A59" s="10"/>
      <c r="O59" s="9"/>
      <c r="P59" s="6"/>
      <c r="S59" s="57"/>
    </row>
    <row r="60" spans="15:16" ht="15" customHeight="1">
      <c r="O60" s="9"/>
      <c r="P60" s="6"/>
    </row>
    <row r="61" ht="15" customHeight="1">
      <c r="O61" s="6"/>
    </row>
    <row r="62" spans="15:16" ht="15" customHeight="1">
      <c r="O62" s="6"/>
      <c r="P62" s="6"/>
    </row>
    <row r="63" spans="15:16" ht="15" customHeight="1">
      <c r="O63" s="6"/>
      <c r="P63" s="6"/>
    </row>
    <row r="64" spans="15:16" ht="15" customHeight="1">
      <c r="O64" s="6"/>
      <c r="P64" s="6"/>
    </row>
    <row r="65" spans="15:16" ht="15" customHeight="1">
      <c r="O65" s="6"/>
      <c r="P65" s="6"/>
    </row>
    <row r="66" spans="15:16" ht="15" customHeight="1">
      <c r="O66" s="6"/>
      <c r="P66" s="6"/>
    </row>
    <row r="67" spans="15:16" ht="13.5" customHeight="1">
      <c r="O67" s="6"/>
      <c r="P67" s="6"/>
    </row>
    <row r="68" spans="15:16" ht="13.5" customHeight="1">
      <c r="O68" s="6"/>
      <c r="P68" s="6"/>
    </row>
    <row r="69" spans="15:16" ht="13.5" customHeight="1">
      <c r="O69" s="6"/>
      <c r="P69" s="6"/>
    </row>
    <row r="70" spans="15:16" ht="13.5" customHeight="1">
      <c r="O70" s="6"/>
      <c r="P70" s="6"/>
    </row>
    <row r="71" spans="15:16" ht="13.5" customHeight="1">
      <c r="O71" s="6"/>
      <c r="P71" s="6"/>
    </row>
    <row r="72" spans="15:16" ht="13.5" customHeight="1">
      <c r="O72" s="6"/>
      <c r="P72" s="6"/>
    </row>
    <row r="73" spans="15:16" ht="13.5" customHeight="1">
      <c r="O73" s="6"/>
      <c r="P73" s="6"/>
    </row>
    <row r="74" spans="15:16" ht="13.5" customHeight="1">
      <c r="O74" s="6"/>
      <c r="P74" s="6"/>
    </row>
    <row r="75" spans="15:16" ht="13.5" customHeight="1">
      <c r="O75" s="6"/>
      <c r="P75" s="6"/>
    </row>
    <row r="76" spans="15:16" ht="13.5" customHeight="1">
      <c r="O76" s="6"/>
      <c r="P76" s="6"/>
    </row>
    <row r="77" spans="15:16" ht="13.5" customHeight="1">
      <c r="O77" s="6"/>
      <c r="P77" s="6"/>
    </row>
    <row r="78" spans="15:16" ht="13.5" customHeight="1">
      <c r="O78" s="6"/>
      <c r="P78" s="6"/>
    </row>
    <row r="79" spans="15:16" ht="13.5" customHeight="1">
      <c r="O79" s="6"/>
      <c r="P79" s="6"/>
    </row>
    <row r="80" spans="15:16" ht="13.5" customHeight="1">
      <c r="O80" s="6"/>
      <c r="P80" s="6"/>
    </row>
    <row r="81" spans="15:16" ht="13.5" customHeight="1">
      <c r="O81" s="6"/>
      <c r="P81" s="6"/>
    </row>
    <row r="82" spans="15:16" ht="13.5" customHeight="1">
      <c r="O82" s="6"/>
      <c r="P82" s="6"/>
    </row>
    <row r="83" spans="15:16" ht="13.5" customHeight="1">
      <c r="O83" s="6"/>
      <c r="P83" s="6"/>
    </row>
    <row r="84" spans="15:16" ht="13.5">
      <c r="O84" s="6"/>
      <c r="P84" s="6"/>
    </row>
    <row r="85" spans="15:16" ht="13.5">
      <c r="O85" s="6"/>
      <c r="P85" s="6"/>
    </row>
    <row r="86" spans="15:16" ht="13.5">
      <c r="O86" s="6"/>
      <c r="P86" s="6"/>
    </row>
    <row r="87" spans="15:16" ht="13.5">
      <c r="O87" s="6"/>
      <c r="P87" s="6"/>
    </row>
    <row r="88" spans="15:16" ht="13.5">
      <c r="O88" s="6"/>
      <c r="P88" s="6"/>
    </row>
    <row r="89" spans="15:16" ht="13.5">
      <c r="O89" s="6"/>
      <c r="P89" s="6"/>
    </row>
    <row r="90" spans="15:16" ht="12.75" customHeight="1">
      <c r="O90" s="6"/>
      <c r="P90" s="6"/>
    </row>
    <row r="91" ht="13.5"/>
  </sheetData>
  <sheetProtection/>
  <mergeCells count="4">
    <mergeCell ref="A1:S1"/>
    <mergeCell ref="F2:O3"/>
    <mergeCell ref="P3:S3"/>
    <mergeCell ref="A2:E3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C:\部会関係\統計ﾞ\Si需給売上\SI需給.jsd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ｼﾘｺﾝの需給推移のﾃﾞｰﾀ。MITIに95/2/21に提出した。</dc:title>
  <dc:subject/>
  <dc:creator>YASUHIRO IMAI</dc:creator>
  <cp:keywords/>
  <dc:description/>
  <cp:lastModifiedBy>新金属　今井</cp:lastModifiedBy>
  <cp:lastPrinted>2013-05-14T00:07:01Z</cp:lastPrinted>
  <dcterms:created xsi:type="dcterms:W3CDTF">1998-07-10T08:44:55Z</dcterms:created>
  <dcterms:modified xsi:type="dcterms:W3CDTF">2019-04-05T05:50:36Z</dcterms:modified>
  <cp:category/>
  <cp:version/>
  <cp:contentType/>
  <cp:contentStatus/>
  <cp:revision>44</cp:revision>
</cp:coreProperties>
</file>